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defaultThemeVersion="124226"/>
  <mc:AlternateContent xmlns:mc="http://schemas.openxmlformats.org/markup-compatibility/2006">
    <mc:Choice Requires="x15">
      <x15ac:absPath xmlns:x15ac="http://schemas.microsoft.com/office/spreadsheetml/2010/11/ac" url="F:\Users\Rob\Desktop\"/>
    </mc:Choice>
  </mc:AlternateContent>
  <bookViews>
    <workbookView xWindow="120" yWindow="45" windowWidth="15135" windowHeight="8130" tabRatio="904"/>
  </bookViews>
  <sheets>
    <sheet name="Guidelines" sheetId="2" r:id="rId1"/>
    <sheet name="Course #1" sheetId="16" r:id="rId2"/>
    <sheet name="Course #2" sheetId="17" r:id="rId3"/>
    <sheet name="Course #3" sheetId="18" r:id="rId4"/>
    <sheet name="Course #4" sheetId="19" r:id="rId5"/>
    <sheet name="Course #5" sheetId="20" r:id="rId6"/>
    <sheet name="Course #6" sheetId="21" r:id="rId7"/>
    <sheet name="Semester Average" sheetId="9" r:id="rId8"/>
  </sheets>
  <calcPr calcId="152511"/>
</workbook>
</file>

<file path=xl/calcChain.xml><?xml version="1.0" encoding="utf-8"?>
<calcChain xmlns="http://schemas.openxmlformats.org/spreadsheetml/2006/main">
  <c r="C9" i="9" l="1"/>
  <c r="A9" i="9"/>
  <c r="C8" i="9"/>
  <c r="A8" i="9"/>
  <c r="C7" i="9"/>
  <c r="A7" i="9"/>
  <c r="C6" i="9"/>
  <c r="A6" i="9"/>
  <c r="C5" i="9"/>
  <c r="A5" i="9"/>
  <c r="C4" i="9"/>
  <c r="A4" i="9"/>
  <c r="C25" i="21"/>
  <c r="C27" i="21" s="1"/>
  <c r="E24" i="21"/>
  <c r="E23" i="21"/>
  <c r="E22" i="21"/>
  <c r="E21" i="21"/>
  <c r="E20" i="21"/>
  <c r="E19" i="21"/>
  <c r="E18" i="21"/>
  <c r="E17" i="21"/>
  <c r="E16" i="21"/>
  <c r="E15" i="21"/>
  <c r="E14" i="21"/>
  <c r="E13" i="21"/>
  <c r="E12" i="21"/>
  <c r="E11" i="21"/>
  <c r="E10" i="21"/>
  <c r="C25" i="20"/>
  <c r="C27" i="20" s="1"/>
  <c r="E24" i="20"/>
  <c r="E23" i="20"/>
  <c r="E22" i="20"/>
  <c r="E21" i="20"/>
  <c r="E20" i="20"/>
  <c r="E19" i="20"/>
  <c r="E18" i="20"/>
  <c r="E17" i="20"/>
  <c r="E16" i="20"/>
  <c r="E15" i="20"/>
  <c r="E14" i="20"/>
  <c r="E13" i="20"/>
  <c r="E12" i="20"/>
  <c r="E11" i="20"/>
  <c r="E10" i="20"/>
  <c r="C25" i="19"/>
  <c r="C27" i="19" s="1"/>
  <c r="E24" i="19"/>
  <c r="E23" i="19"/>
  <c r="E22" i="19"/>
  <c r="E21" i="19"/>
  <c r="E20" i="19"/>
  <c r="E19" i="19"/>
  <c r="E18" i="19"/>
  <c r="E17" i="19"/>
  <c r="E16" i="19"/>
  <c r="E15" i="19"/>
  <c r="E14" i="19"/>
  <c r="E13" i="19"/>
  <c r="E12" i="19"/>
  <c r="E11" i="19"/>
  <c r="E10" i="19"/>
  <c r="C25" i="18"/>
  <c r="C27" i="18" s="1"/>
  <c r="E24" i="18"/>
  <c r="E23" i="18"/>
  <c r="E22" i="18"/>
  <c r="E21" i="18"/>
  <c r="E20" i="18"/>
  <c r="E19" i="18"/>
  <c r="E18" i="18"/>
  <c r="E17" i="18"/>
  <c r="E16" i="18"/>
  <c r="E15" i="18"/>
  <c r="E14" i="18"/>
  <c r="E13" i="18"/>
  <c r="E12" i="18"/>
  <c r="E11" i="18"/>
  <c r="E10" i="18"/>
  <c r="C25" i="17"/>
  <c r="C27" i="17" s="1"/>
  <c r="E24" i="17"/>
  <c r="E23" i="17"/>
  <c r="E22" i="17"/>
  <c r="E21" i="17"/>
  <c r="E20" i="17"/>
  <c r="E19" i="17"/>
  <c r="E18" i="17"/>
  <c r="E17" i="17"/>
  <c r="E16" i="17"/>
  <c r="E15" i="17"/>
  <c r="E14" i="17"/>
  <c r="E13" i="17"/>
  <c r="E12" i="17"/>
  <c r="E11" i="17"/>
  <c r="E10" i="17"/>
  <c r="C25" i="16"/>
  <c r="C27" i="16" s="1"/>
  <c r="E24" i="16"/>
  <c r="E23" i="16"/>
  <c r="E22" i="16"/>
  <c r="E21" i="16"/>
  <c r="E20" i="16"/>
  <c r="E19" i="16"/>
  <c r="E18" i="16"/>
  <c r="E17" i="16"/>
  <c r="E16" i="16"/>
  <c r="E15" i="16"/>
  <c r="E14" i="16"/>
  <c r="E13" i="16"/>
  <c r="E12" i="16"/>
  <c r="E11" i="16"/>
  <c r="E10" i="16"/>
  <c r="E25" i="17" l="1"/>
  <c r="E25" i="18"/>
  <c r="E25" i="19"/>
  <c r="D35" i="19" s="1"/>
  <c r="E25" i="20"/>
  <c r="D33" i="20" s="1"/>
  <c r="E25" i="21"/>
  <c r="D35" i="21" s="1"/>
  <c r="D35" i="20"/>
  <c r="D36" i="20"/>
  <c r="D34" i="20"/>
  <c r="D31" i="19"/>
  <c r="D36" i="19"/>
  <c r="D34" i="19"/>
  <c r="D32" i="19"/>
  <c r="D25" i="19"/>
  <c r="B7" i="9" s="1"/>
  <c r="D35" i="18"/>
  <c r="D33" i="18"/>
  <c r="D31" i="18"/>
  <c r="D36" i="18"/>
  <c r="D34" i="18"/>
  <c r="D32" i="18"/>
  <c r="D25" i="18"/>
  <c r="B6" i="9" s="1"/>
  <c r="D36" i="17"/>
  <c r="D34" i="17"/>
  <c r="D32" i="17"/>
  <c r="D25" i="17"/>
  <c r="B5" i="9" s="1"/>
  <c r="D35" i="17"/>
  <c r="D33" i="17"/>
  <c r="D31" i="17"/>
  <c r="E25" i="16"/>
  <c r="D35" i="16" s="1"/>
  <c r="D33" i="19" l="1"/>
  <c r="D36" i="21"/>
  <c r="D32" i="16"/>
  <c r="D25" i="21"/>
  <c r="B9" i="9" s="1"/>
  <c r="D31" i="21"/>
  <c r="D36" i="16"/>
  <c r="D25" i="20"/>
  <c r="B8" i="9" s="1"/>
  <c r="D31" i="20"/>
  <c r="D32" i="21"/>
  <c r="D33" i="21"/>
  <c r="D33" i="16"/>
  <c r="D32" i="20"/>
  <c r="D34" i="21"/>
  <c r="D25" i="16"/>
  <c r="B4" i="9" s="1"/>
  <c r="D34" i="16"/>
  <c r="D31" i="16"/>
  <c r="B10" i="9" l="1"/>
</calcChain>
</file>

<file path=xl/sharedStrings.xml><?xml version="1.0" encoding="utf-8"?>
<sst xmlns="http://schemas.openxmlformats.org/spreadsheetml/2006/main" count="156" uniqueCount="44">
  <si>
    <t>Enter data as percentage</t>
  </si>
  <si>
    <t>%</t>
  </si>
  <si>
    <t>Course Mark</t>
  </si>
  <si>
    <t>Final Exam Worth</t>
  </si>
  <si>
    <t>Required %</t>
  </si>
  <si>
    <t>On Final</t>
  </si>
  <si>
    <t>Worth</t>
  </si>
  <si>
    <t>e.g. Quiz #1</t>
  </si>
  <si>
    <t>Course</t>
  </si>
  <si>
    <t>Course:</t>
  </si>
  <si>
    <t>e.g. Biology 1070</t>
  </si>
  <si>
    <t>Mark - %</t>
  </si>
  <si>
    <t>Current Mark</t>
  </si>
  <si>
    <t>e.g. Physics 1070</t>
  </si>
  <si>
    <t>e.g. Chemistry 1040</t>
  </si>
  <si>
    <t>e.g. Math 1080</t>
  </si>
  <si>
    <t>e.g. Geography 1200</t>
  </si>
  <si>
    <t>Guidelines</t>
  </si>
  <si>
    <t>For each of your courses:</t>
  </si>
  <si>
    <t xml:space="preserve"> (b) what mark you need to achieve on the final exam in order to get a 50%, 60%, 70%, 80%, 90%, or 100%</t>
  </si>
  <si>
    <t>To finish with 50%</t>
  </si>
  <si>
    <t>To finish with 60%</t>
  </si>
  <si>
    <t>To finish with 70%</t>
  </si>
  <si>
    <t>To finish with 80%</t>
  </si>
  <si>
    <t>To finish with 90%</t>
  </si>
  <si>
    <t>To finish with 100%</t>
  </si>
  <si>
    <t xml:space="preserve"> (a) your current mark in the course - as a percentage (in blue), and also how much of your final mark you have already achieved</t>
  </si>
  <si>
    <t>Calculating your semester average:</t>
  </si>
  <si>
    <t>Save a copy of this spreadsheet to your computer, and keep it up to date as you get your marks back throughout the semester.  Come finals, you'll know exactly where you stand in each of your courses and can design your study schedule accordingly.</t>
  </si>
  <si>
    <t>- The Mark Calculator will automatically transfer the name and current mark for each of your courses into the 'Semester Average' spreadsheet (the tab on the far right)</t>
  </si>
  <si>
    <t>- Taking less than 6 courses?  Once all of your courses are inserted into the 'Semester Average' spreadsheet, simply delete the extra courses on the 'Semester Average' sheet, and the Mark Calculator will determine your average based only on the courses you have entered.</t>
  </si>
  <si>
    <t>Weight:</t>
  </si>
  <si>
    <t>3) Use your course outline to fill each of the items that you will receive a mark for in the semester.  Be sure to delete the example row, or else it will be counted towards your semester mark</t>
  </si>
  <si>
    <t>4) As you get your marks back, populate the spreadsheet by adding what the assignment is worth, and what your score was on it - always enter your marks as percentages</t>
  </si>
  <si>
    <t xml:space="preserve">5) The Mark Calculator will tell you: </t>
  </si>
  <si>
    <t>Weight</t>
  </si>
  <si>
    <t>Due Date</t>
  </si>
  <si>
    <t>Your Mark</t>
  </si>
  <si>
    <t>Course Item</t>
  </si>
  <si>
    <t>e.g. Psychology 1000</t>
  </si>
  <si>
    <t>The Mark Calculator, orginally developed by the Library at the University of Guelph, is a tool that can help you understand exactly where you stand in your courses.  Here's how:</t>
  </si>
  <si>
    <t>1) Fill in the course name (e.g. BLAW 150 or Business Law)</t>
  </si>
  <si>
    <t>Questions?  Comments?  Please contact us at askanadvisor@humber.ca.</t>
  </si>
  <si>
    <t>2) Fill in the course weight (e.g. 3.0) – most 1 semester courses at Humber are for 3.0 credits, but some courses may be lower (e.g. 1.0) or higher (e.g. 6.0).</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</si>
</sst>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
  </numFmts>
  <fonts count="20" x14ac:knownFonts="1">
    <font>
      <sz val="11"/>
      <color theme="1"/>
      <name val="Calibri"/>
      <family val="2"/>
      <scheme val="minor"/>
    </font>
    <font>
      <b/>
      <sz val="11"/>
      <color theme="1"/>
      <name val="Calibri"/>
      <family val="2"/>
      <scheme val="minor"/>
    </font>
    <font>
      <b/>
      <sz val="11"/>
      <color rgb="FFFF0000"/>
      <name val="Calibri"/>
      <family val="2"/>
      <scheme val="minor"/>
    </font>
    <font>
      <b/>
      <sz val="11"/>
      <name val="Calibri"/>
      <family val="2"/>
      <scheme val="minor"/>
    </font>
    <font>
      <b/>
      <u/>
      <sz val="11"/>
      <color theme="1"/>
      <name val="Calibri"/>
      <family val="2"/>
      <scheme val="minor"/>
    </font>
    <font>
      <b/>
      <u/>
      <sz val="11"/>
      <name val="Calibri"/>
      <family val="2"/>
      <scheme val="minor"/>
    </font>
    <font>
      <b/>
      <sz val="11"/>
      <color rgb="FF00B0F0"/>
      <name val="Calibri"/>
      <family val="2"/>
      <scheme val="minor"/>
    </font>
    <font>
      <sz val="48"/>
      <color rgb="FF860000"/>
      <name val="Calibri"/>
      <family val="2"/>
      <scheme val="minor"/>
    </font>
    <font>
      <b/>
      <sz val="11"/>
      <color rgb="FF860000"/>
      <name val="Calibri"/>
      <family val="2"/>
      <scheme val="minor"/>
    </font>
    <font>
      <b/>
      <u/>
      <sz val="11"/>
      <color rgb="FF860000"/>
      <name val="Calibri"/>
      <family val="2"/>
      <scheme val="minor"/>
    </font>
    <font>
      <sz val="11"/>
      <color rgb="FF860000"/>
      <name val="Calibri"/>
      <family val="2"/>
      <scheme val="minor"/>
    </font>
    <font>
      <b/>
      <u/>
      <sz val="36"/>
      <color rgb="FF860000"/>
      <name val="Calibri"/>
      <family val="2"/>
      <scheme val="minor"/>
    </font>
    <font>
      <b/>
      <sz val="36"/>
      <color rgb="FF860000"/>
      <name val="Calibri"/>
      <family val="2"/>
      <scheme val="minor"/>
    </font>
    <font>
      <b/>
      <u/>
      <sz val="12"/>
      <color theme="1"/>
      <name val="Calibri"/>
      <family val="2"/>
      <scheme val="minor"/>
    </font>
    <font>
      <sz val="12"/>
      <color theme="1"/>
      <name val="Calibri"/>
      <family val="2"/>
      <scheme val="minor"/>
    </font>
    <font>
      <b/>
      <sz val="12"/>
      <color rgb="FF00B0F0"/>
      <name val="Calibri"/>
      <family val="2"/>
      <scheme val="minor"/>
    </font>
    <font>
      <u/>
      <sz val="11"/>
      <color theme="10"/>
      <name val="Calibri"/>
      <family val="2"/>
    </font>
    <font>
      <sz val="11"/>
      <name val="Calibri"/>
      <family val="2"/>
      <scheme val="minor"/>
    </font>
    <font>
      <sz val="11"/>
      <color rgb="FF0070C0"/>
      <name val="Calibri"/>
      <family val="2"/>
      <scheme val="minor"/>
    </font>
    <font>
      <b/>
      <sz val="28"/>
      <color rgb="FF0070C0"/>
      <name val="Calibri"/>
      <family val="2"/>
      <scheme val="minor"/>
    </font>
  </fonts>
  <fills count="5">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s>
  <borders count="2">
    <border>
      <left/>
      <right/>
      <top/>
      <bottom/>
      <diagonal/>
    </border>
    <border>
      <left/>
      <right/>
      <top style="thin">
        <color indexed="64"/>
      </top>
      <bottom/>
      <diagonal/>
    </border>
  </borders>
  <cellStyleXfs count="2">
    <xf numFmtId="0" fontId="0" fillId="0" borderId="0"/>
    <xf numFmtId="0" fontId="16" fillId="0" borderId="0" applyNumberFormat="0" applyFill="0" applyBorder="0" applyAlignment="0" applyProtection="0">
      <alignment vertical="top"/>
      <protection locked="0"/>
    </xf>
  </cellStyleXfs>
  <cellXfs count="46">
    <xf numFmtId="0" fontId="0" fillId="0" borderId="0" xfId="0"/>
    <xf numFmtId="0" fontId="1" fillId="0" borderId="0" xfId="0" applyFont="1" applyAlignment="1">
      <alignment horizontal="center"/>
    </xf>
    <xf numFmtId="0" fontId="2" fillId="0" borderId="0" xfId="0" applyFont="1"/>
    <xf numFmtId="164" fontId="0" fillId="0" borderId="0" xfId="0" applyNumberFormat="1"/>
    <xf numFmtId="164" fontId="3" fillId="0" borderId="0" xfId="0" applyNumberFormat="1" applyFont="1" applyAlignment="1">
      <alignment horizontal="center"/>
    </xf>
    <xf numFmtId="164" fontId="2" fillId="0" borderId="0" xfId="0" applyNumberFormat="1" applyFont="1" applyAlignment="1">
      <alignment horizontal="center"/>
    </xf>
    <xf numFmtId="164" fontId="3" fillId="0" borderId="0" xfId="0" applyNumberFormat="1" applyFont="1" applyAlignment="1">
      <alignment horizontal="center" wrapText="1"/>
    </xf>
    <xf numFmtId="164" fontId="0" fillId="0" borderId="0" xfId="0" applyNumberFormat="1" applyAlignment="1">
      <alignment horizontal="center"/>
    </xf>
    <xf numFmtId="0" fontId="4" fillId="0" borderId="0" xfId="0" applyFont="1"/>
    <xf numFmtId="0" fontId="4" fillId="0" borderId="0" xfId="0" applyFont="1" applyAlignment="1">
      <alignment horizontal="center"/>
    </xf>
    <xf numFmtId="0" fontId="3" fillId="0" borderId="0" xfId="0" applyFont="1"/>
    <xf numFmtId="9" fontId="5" fillId="0" borderId="0" xfId="0" applyNumberFormat="1" applyFont="1" applyAlignment="1">
      <alignment horizontal="center"/>
    </xf>
    <xf numFmtId="164" fontId="6" fillId="0" borderId="0" xfId="0" applyNumberFormat="1" applyFont="1" applyAlignment="1">
      <alignment horizontal="center"/>
    </xf>
    <xf numFmtId="0" fontId="7" fillId="0" borderId="0" xfId="0" applyFont="1" applyAlignment="1">
      <alignment horizontal="left"/>
    </xf>
    <xf numFmtId="0" fontId="8" fillId="0" borderId="0" xfId="0" applyFont="1"/>
    <xf numFmtId="164" fontId="8" fillId="0" borderId="0" xfId="0" applyNumberFormat="1" applyFont="1" applyAlignment="1">
      <alignment horizontal="center"/>
    </xf>
    <xf numFmtId="164" fontId="9" fillId="0" borderId="0" xfId="0" applyNumberFormat="1" applyFont="1" applyAlignment="1">
      <alignment horizontal="center"/>
    </xf>
    <xf numFmtId="164" fontId="10" fillId="0" borderId="0" xfId="0" applyNumberFormat="1" applyFont="1" applyAlignment="1">
      <alignment horizontal="center"/>
    </xf>
    <xf numFmtId="0" fontId="11" fillId="0" borderId="0" xfId="0" applyFont="1" applyAlignment="1">
      <alignment horizontal="left"/>
    </xf>
    <xf numFmtId="0" fontId="12" fillId="0" borderId="0" xfId="0" applyFont="1"/>
    <xf numFmtId="0" fontId="13" fillId="0" borderId="0" xfId="0" applyFont="1" applyAlignment="1">
      <alignment horizontal="center"/>
    </xf>
    <xf numFmtId="0" fontId="14" fillId="0" borderId="0" xfId="0" applyFont="1" applyAlignment="1">
      <alignment horizontal="center"/>
    </xf>
    <xf numFmtId="164" fontId="15" fillId="0" borderId="1" xfId="0" applyNumberFormat="1" applyFont="1" applyBorder="1" applyAlignment="1">
      <alignment horizontal="center"/>
    </xf>
    <xf numFmtId="49" fontId="0" fillId="0" borderId="0" xfId="0" applyNumberFormat="1"/>
    <xf numFmtId="0" fontId="0" fillId="0" borderId="0" xfId="0" applyAlignment="1">
      <alignment wrapText="1"/>
    </xf>
    <xf numFmtId="0" fontId="1" fillId="0" borderId="0" xfId="0" applyFont="1" applyAlignment="1">
      <alignment wrapText="1"/>
    </xf>
    <xf numFmtId="0" fontId="0" fillId="0" borderId="0" xfId="0" quotePrefix="1" applyAlignment="1">
      <alignment wrapText="1"/>
    </xf>
    <xf numFmtId="0" fontId="10" fillId="4" borderId="0" xfId="0" applyFont="1" applyFill="1" applyBorder="1" applyAlignment="1" applyProtection="1">
      <protection locked="0"/>
    </xf>
    <xf numFmtId="0" fontId="0" fillId="4" borderId="0" xfId="0" applyFill="1" applyProtection="1">
      <protection locked="0"/>
    </xf>
    <xf numFmtId="164" fontId="0" fillId="4" borderId="0" xfId="0" applyNumberFormat="1" applyFill="1" applyAlignment="1" applyProtection="1">
      <alignment horizontal="center"/>
      <protection locked="0"/>
    </xf>
    <xf numFmtId="0" fontId="0" fillId="3" borderId="0" xfId="0" applyFill="1" applyProtection="1">
      <protection locked="0"/>
    </xf>
    <xf numFmtId="164" fontId="0" fillId="3" borderId="0" xfId="0" applyNumberFormat="1" applyFill="1" applyAlignment="1" applyProtection="1">
      <alignment horizontal="center"/>
      <protection locked="0"/>
    </xf>
    <xf numFmtId="49" fontId="10" fillId="4" borderId="0" xfId="0" applyNumberFormat="1" applyFont="1" applyFill="1" applyBorder="1" applyAlignment="1" applyProtection="1">
      <protection locked="0"/>
    </xf>
    <xf numFmtId="164" fontId="14" fillId="3" borderId="0" xfId="0" applyNumberFormat="1" applyFont="1" applyFill="1" applyAlignment="1" applyProtection="1">
      <alignment horizontal="center"/>
      <protection locked="0"/>
    </xf>
    <xf numFmtId="0" fontId="14" fillId="3" borderId="0" xfId="0" applyFont="1" applyFill="1" applyAlignment="1" applyProtection="1">
      <alignment horizontal="left"/>
      <protection locked="0"/>
    </xf>
    <xf numFmtId="49" fontId="14" fillId="3" borderId="0" xfId="0" applyNumberFormat="1" applyFont="1" applyFill="1" applyAlignment="1" applyProtection="1">
      <alignment horizontal="left"/>
      <protection locked="0"/>
    </xf>
    <xf numFmtId="0" fontId="14" fillId="4" borderId="0" xfId="0" applyNumberFormat="1" applyFont="1" applyFill="1" applyAlignment="1" applyProtection="1">
      <alignment horizontal="left"/>
      <protection locked="0"/>
    </xf>
    <xf numFmtId="164" fontId="14" fillId="4" borderId="0" xfId="0" applyNumberFormat="1" applyFont="1" applyFill="1" applyAlignment="1" applyProtection="1">
      <alignment horizontal="center"/>
      <protection locked="0"/>
    </xf>
    <xf numFmtId="16" fontId="0" fillId="4" borderId="0" xfId="0" applyNumberFormat="1" applyFill="1" applyProtection="1">
      <protection locked="0"/>
    </xf>
    <xf numFmtId="0" fontId="10" fillId="2" borderId="0" xfId="0" applyFont="1" applyFill="1" applyBorder="1" applyAlignment="1" applyProtection="1"/>
    <xf numFmtId="0" fontId="0" fillId="4" borderId="0" xfId="0" applyFill="1" applyAlignment="1" applyProtection="1">
      <alignment horizontal="center"/>
      <protection locked="0"/>
    </xf>
    <xf numFmtId="0" fontId="0" fillId="3" borderId="0" xfId="0" applyFill="1" applyAlignment="1" applyProtection="1">
      <alignment horizontal="center"/>
      <protection locked="0"/>
    </xf>
    <xf numFmtId="0" fontId="18" fillId="0" borderId="0" xfId="0" applyFont="1" applyAlignment="1">
      <alignment wrapText="1"/>
    </xf>
    <xf numFmtId="0" fontId="19" fillId="0" borderId="0" xfId="0" applyFont="1"/>
    <xf numFmtId="0" fontId="16" fillId="0" borderId="0" xfId="1" applyAlignment="1" applyProtection="1">
      <alignment wrapText="1"/>
    </xf>
    <xf numFmtId="165" fontId="17" fillId="3" borderId="0" xfId="0" applyNumberFormat="1" applyFont="1" applyFill="1" applyBorder="1" applyAlignment="1" applyProtection="1">
      <alignment horizontal="left"/>
      <protection locked="0"/>
    </xf>
  </cellXfs>
  <cellStyles count="2">
    <cellStyle name="Hyperlink" xfId="1" builtinId="8"/>
    <cellStyle name="Normal" xfId="0" builtinId="0"/>
  </cellStyles>
  <dxfs count="0"/>
  <tableStyles count="0" defaultTableStyle="TableStyleMedium9" defaultPivotStyle="PivotStyleLight16"/>
  <colors>
    <mruColors>
      <color rgb="FF860000"/>
      <color rgb="FFF5EF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image" Target="../media/image2.jpg"/><Relationship Id="rId1" Type="http://schemas.openxmlformats.org/officeDocument/2006/relationships/image" Target="../media/image4.jpeg"/><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image" Target="../media/image4.jpeg"/><Relationship Id="rId1" Type="http://schemas.openxmlformats.org/officeDocument/2006/relationships/image" Target="../media/image2.jp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image" Target="../media/image4.jpeg"/><Relationship Id="rId1" Type="http://schemas.openxmlformats.org/officeDocument/2006/relationships/image" Target="../media/image2.jpg"/><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image" Target="../media/image4.jpeg"/><Relationship Id="rId1" Type="http://schemas.openxmlformats.org/officeDocument/2006/relationships/image" Target="../media/image2.jpg"/><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image" Target="../media/image4.jpeg"/><Relationship Id="rId1" Type="http://schemas.openxmlformats.org/officeDocument/2006/relationships/image" Target="../media/image2.jpg"/><Relationship Id="rId4"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image" Target="../media/image4.jpeg"/><Relationship Id="rId1" Type="http://schemas.openxmlformats.org/officeDocument/2006/relationships/image" Target="../media/image2.jpg"/><Relationship Id="rId4"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4.jpeg"/><Relationship Id="rId1" Type="http://schemas.openxmlformats.org/officeDocument/2006/relationships/image" Target="../media/image2.jpg"/><Relationship Id="rId4"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74399</xdr:colOff>
      <xdr:row>0</xdr:row>
      <xdr:rowOff>66675</xdr:rowOff>
    </xdr:from>
    <xdr:to>
      <xdr:col>0</xdr:col>
      <xdr:colOff>5548398</xdr:colOff>
      <xdr:row>1</xdr:row>
      <xdr:rowOff>31383</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4399" y="66675"/>
          <a:ext cx="5473999" cy="974358"/>
        </a:xfrm>
        <a:prstGeom prst="rect">
          <a:avLst/>
        </a:prstGeom>
      </xdr:spPr>
    </xdr:pic>
    <xdr:clientData/>
  </xdr:twoCellAnchor>
  <xdr:twoCellAnchor>
    <xdr:from>
      <xdr:col>0</xdr:col>
      <xdr:colOff>161925</xdr:colOff>
      <xdr:row>35</xdr:row>
      <xdr:rowOff>190499</xdr:rowOff>
    </xdr:from>
    <xdr:to>
      <xdr:col>0</xdr:col>
      <xdr:colOff>6086476</xdr:colOff>
      <xdr:row>39</xdr:row>
      <xdr:rowOff>66674</xdr:rowOff>
    </xdr:to>
    <xdr:grpSp>
      <xdr:nvGrpSpPr>
        <xdr:cNvPr id="6" name="Group 5"/>
        <xdr:cNvGrpSpPr/>
      </xdr:nvGrpSpPr>
      <xdr:grpSpPr>
        <a:xfrm>
          <a:off x="161925" y="9801224"/>
          <a:ext cx="5924551" cy="638175"/>
          <a:chOff x="161925" y="9801224"/>
          <a:chExt cx="5924551" cy="638175"/>
        </a:xfrm>
      </xdr:grpSpPr>
      <xdr:pic>
        <xdr:nvPicPr>
          <xdr:cNvPr id="12" name="Picture 11" descr="Creative Commons Attribution-Non Commercial-Share Alike 2.5  Canada License" title="Creative Commons Attribution-Non Commercial-Share Alike 2.5  Canada License"/>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1925" y="9877425"/>
            <a:ext cx="893618" cy="311727"/>
          </a:xfrm>
          <a:prstGeom prst="rect">
            <a:avLst/>
          </a:prstGeom>
        </xdr:spPr>
      </xdr:pic>
      <xdr:sp macro="" textlink="">
        <xdr:nvSpPr>
          <xdr:cNvPr id="13" name="TextBox 12"/>
          <xdr:cNvSpPr txBox="1"/>
        </xdr:nvSpPr>
        <xdr:spPr>
          <a:xfrm>
            <a:off x="1095376" y="9801224"/>
            <a:ext cx="4991100" cy="638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800">
                <a:solidFill>
                  <a:schemeClr val="dk1"/>
                </a:solidFill>
                <a:effectLst/>
                <a:latin typeface="+mn-lt"/>
                <a:ea typeface="+mn-ea"/>
                <a:cs typeface="+mn-cs"/>
              </a:rPr>
              <a:t>This document by Advising Services, Humber College is licensed under a Creative Commons Attribution-Non Commercial-Share Alike 2.5 Canada License.  Modified from a work by Learning Commons, University of Guelph Library. Based on a work at www.lib.uoguelph.ca.  Permissions beyond the scope of this license may be available at www.humber.ca.</a:t>
            </a:r>
          </a:p>
        </xdr:txBody>
      </xdr:sp>
    </xdr:grpSp>
    <xdr:clientData/>
  </xdr:twoCellAnchor>
  <xdr:twoCellAnchor editAs="oneCell">
    <xdr:from>
      <xdr:col>0</xdr:col>
      <xdr:colOff>0</xdr:colOff>
      <xdr:row>21</xdr:row>
      <xdr:rowOff>1</xdr:rowOff>
    </xdr:from>
    <xdr:to>
      <xdr:col>0</xdr:col>
      <xdr:colOff>6619875</xdr:colOff>
      <xdr:row>33</xdr:row>
      <xdr:rowOff>44139</xdr:rowOff>
    </xdr:to>
    <xdr:pic>
      <xdr:nvPicPr>
        <xdr:cNvPr id="9" name="Picture 8"/>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6943726"/>
          <a:ext cx="6619875" cy="23301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149352</xdr:colOff>
      <xdr:row>0</xdr:row>
      <xdr:rowOff>875218</xdr:rowOff>
    </xdr:to>
    <xdr:pic>
      <xdr:nvPicPr>
        <xdr:cNvPr id="11" name="Picture 10" descr="Mark Calculator Logo" title="Mark Calculator 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30902" cy="875218"/>
        </a:xfrm>
        <a:prstGeom prst="rect">
          <a:avLst/>
        </a:prstGeom>
      </xdr:spPr>
    </xdr:pic>
    <xdr:clientData/>
  </xdr:twoCellAnchor>
  <xdr:twoCellAnchor>
    <xdr:from>
      <xdr:col>6</xdr:col>
      <xdr:colOff>0</xdr:colOff>
      <xdr:row>22</xdr:row>
      <xdr:rowOff>0</xdr:rowOff>
    </xdr:from>
    <xdr:to>
      <xdr:col>14</xdr:col>
      <xdr:colOff>180976</xdr:colOff>
      <xdr:row>25</xdr:row>
      <xdr:rowOff>38100</xdr:rowOff>
    </xdr:to>
    <xdr:grpSp>
      <xdr:nvGrpSpPr>
        <xdr:cNvPr id="40" name="Group 39"/>
        <xdr:cNvGrpSpPr/>
      </xdr:nvGrpSpPr>
      <xdr:grpSpPr>
        <a:xfrm>
          <a:off x="5810250" y="4886325"/>
          <a:ext cx="5924551" cy="609600"/>
          <a:chOff x="161925" y="9801225"/>
          <a:chExt cx="5924551" cy="609600"/>
        </a:xfrm>
      </xdr:grpSpPr>
      <xdr:pic>
        <xdr:nvPicPr>
          <xdr:cNvPr id="41" name="Picture 40" descr="Creative Commons Attribution-Non Commercial-Share Alike 2.5  Canada License" title="Creative Commons Attribution-Non Commercial-Share Alike 2.5  Canada License"/>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1925" y="9877425"/>
            <a:ext cx="893618" cy="311727"/>
          </a:xfrm>
          <a:prstGeom prst="rect">
            <a:avLst/>
          </a:prstGeom>
        </xdr:spPr>
      </xdr:pic>
      <xdr:sp macro="" textlink="">
        <xdr:nvSpPr>
          <xdr:cNvPr id="42" name="TextBox 41"/>
          <xdr:cNvSpPr txBox="1"/>
        </xdr:nvSpPr>
        <xdr:spPr>
          <a:xfrm>
            <a:off x="1095376" y="9801225"/>
            <a:ext cx="4991100" cy="609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800">
                <a:solidFill>
                  <a:schemeClr val="dk1"/>
                </a:solidFill>
                <a:effectLst/>
                <a:latin typeface="+mn-lt"/>
                <a:ea typeface="+mn-ea"/>
                <a:cs typeface="+mn-cs"/>
              </a:rPr>
              <a:t>This document by Advising Services, Humber College is licensed under a Creative Commons Attribution-Non Commercial-Share Alike 2.5 Canada License.  Modified from a work by Learning Commons, University of Guelph Library. Based on a work at www.lib.uoguelph.ca.  Permissions beyond the scope of this license may be available at www.humber.ca.</a:t>
            </a:r>
            <a:endParaRPr lang="en-CA" sz="800">
              <a:effectLst/>
            </a:endParaRPr>
          </a:p>
        </xdr:txBody>
      </xdr:sp>
    </xdr:grpSp>
    <xdr:clientData/>
  </xdr:twoCellAnchor>
  <xdr:twoCellAnchor editAs="oneCell">
    <xdr:from>
      <xdr:col>0</xdr:col>
      <xdr:colOff>0</xdr:colOff>
      <xdr:row>0</xdr:row>
      <xdr:rowOff>0</xdr:rowOff>
    </xdr:from>
    <xdr:to>
      <xdr:col>5</xdr:col>
      <xdr:colOff>692449</xdr:colOff>
      <xdr:row>1</xdr:row>
      <xdr:rowOff>88533</xdr:rowOff>
    </xdr:to>
    <xdr:pic>
      <xdr:nvPicPr>
        <xdr:cNvPr id="9" name="Picture 8"/>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0"/>
          <a:ext cx="5473999" cy="974358"/>
        </a:xfrm>
        <a:prstGeom prst="rect">
          <a:avLst/>
        </a:prstGeom>
      </xdr:spPr>
    </xdr:pic>
    <xdr:clientData/>
  </xdr:twoCellAnchor>
  <xdr:twoCellAnchor editAs="oneCell">
    <xdr:from>
      <xdr:col>6</xdr:col>
      <xdr:colOff>0</xdr:colOff>
      <xdr:row>10</xdr:row>
      <xdr:rowOff>0</xdr:rowOff>
    </xdr:from>
    <xdr:to>
      <xdr:col>14</xdr:col>
      <xdr:colOff>101457</xdr:colOff>
      <xdr:row>20</xdr:row>
      <xdr:rowOff>152400</xdr:rowOff>
    </xdr:to>
    <xdr:pic>
      <xdr:nvPicPr>
        <xdr:cNvPr id="16" name="Picture 1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810250" y="2600325"/>
          <a:ext cx="5845032" cy="2057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0</xdr:colOff>
      <xdr:row>22</xdr:row>
      <xdr:rowOff>76200</xdr:rowOff>
    </xdr:from>
    <xdr:to>
      <xdr:col>6</xdr:col>
      <xdr:colOff>893618</xdr:colOff>
      <xdr:row>24</xdr:row>
      <xdr:rowOff>6927</xdr:rowOff>
    </xdr:to>
    <xdr:pic>
      <xdr:nvPicPr>
        <xdr:cNvPr id="36" name="Picture 35" descr="Creative Commons Attribution-Non Commercial-Share Alike 2.5  Canada License" title="Creative Commons Attribution-Non Commercial-Share Alike 2.5  Canada License"/>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810250" y="4962525"/>
          <a:ext cx="893618" cy="311727"/>
        </a:xfrm>
        <a:prstGeom prst="rect">
          <a:avLst/>
        </a:prstGeom>
      </xdr:spPr>
    </xdr:pic>
    <xdr:clientData/>
  </xdr:twoCellAnchor>
  <xdr:twoCellAnchor>
    <xdr:from>
      <xdr:col>6</xdr:col>
      <xdr:colOff>933451</xdr:colOff>
      <xdr:row>22</xdr:row>
      <xdr:rowOff>0</xdr:rowOff>
    </xdr:from>
    <xdr:to>
      <xdr:col>14</xdr:col>
      <xdr:colOff>180976</xdr:colOff>
      <xdr:row>25</xdr:row>
      <xdr:rowOff>76200</xdr:rowOff>
    </xdr:to>
    <xdr:sp macro="" textlink="">
      <xdr:nvSpPr>
        <xdr:cNvPr id="37" name="TextBox 36"/>
        <xdr:cNvSpPr txBox="1"/>
      </xdr:nvSpPr>
      <xdr:spPr>
        <a:xfrm>
          <a:off x="6743701" y="4886325"/>
          <a:ext cx="4991100" cy="647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800">
              <a:solidFill>
                <a:schemeClr val="dk1"/>
              </a:solidFill>
              <a:effectLst/>
              <a:latin typeface="+mn-lt"/>
              <a:ea typeface="+mn-ea"/>
              <a:cs typeface="+mn-cs"/>
            </a:rPr>
            <a:t>This document by Advising Services, Humber College is licensed under a Creative Commons Attribution-Non Commercial-Share Alike 2.5 Canada License.  Modified from a work by Learning Commons, University of Guelph Library. Based on a work at www.lib.uoguelph.ca.  Permissions beyond the scope of this license may be available at www.humber.ca.</a:t>
          </a:r>
          <a:endParaRPr lang="en-CA" sz="800">
            <a:effectLst/>
          </a:endParaRPr>
        </a:p>
      </xdr:txBody>
    </xdr:sp>
    <xdr:clientData/>
  </xdr:twoCellAnchor>
  <xdr:twoCellAnchor editAs="oneCell">
    <xdr:from>
      <xdr:col>0</xdr:col>
      <xdr:colOff>0</xdr:colOff>
      <xdr:row>0</xdr:row>
      <xdr:rowOff>0</xdr:rowOff>
    </xdr:from>
    <xdr:to>
      <xdr:col>5</xdr:col>
      <xdr:colOff>149352</xdr:colOff>
      <xdr:row>0</xdr:row>
      <xdr:rowOff>875218</xdr:rowOff>
    </xdr:to>
    <xdr:pic>
      <xdr:nvPicPr>
        <xdr:cNvPr id="38" name="Picture 37" descr="Mark Calculator Logo" title="Mark Calculator Logo"/>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4930902" cy="875218"/>
        </a:xfrm>
        <a:prstGeom prst="rect">
          <a:avLst/>
        </a:prstGeom>
      </xdr:spPr>
    </xdr:pic>
    <xdr:clientData/>
  </xdr:twoCellAnchor>
  <xdr:twoCellAnchor editAs="oneCell">
    <xdr:from>
      <xdr:col>0</xdr:col>
      <xdr:colOff>0</xdr:colOff>
      <xdr:row>0</xdr:row>
      <xdr:rowOff>0</xdr:rowOff>
    </xdr:from>
    <xdr:to>
      <xdr:col>5</xdr:col>
      <xdr:colOff>692449</xdr:colOff>
      <xdr:row>1</xdr:row>
      <xdr:rowOff>88533</xdr:rowOff>
    </xdr:to>
    <xdr:pic>
      <xdr:nvPicPr>
        <xdr:cNvPr id="11" name="Picture 10"/>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0"/>
          <a:ext cx="5473999" cy="974358"/>
        </a:xfrm>
        <a:prstGeom prst="rect">
          <a:avLst/>
        </a:prstGeom>
      </xdr:spPr>
    </xdr:pic>
    <xdr:clientData/>
  </xdr:twoCellAnchor>
  <xdr:twoCellAnchor editAs="oneCell">
    <xdr:from>
      <xdr:col>6</xdr:col>
      <xdr:colOff>0</xdr:colOff>
      <xdr:row>10</xdr:row>
      <xdr:rowOff>0</xdr:rowOff>
    </xdr:from>
    <xdr:to>
      <xdr:col>14</xdr:col>
      <xdr:colOff>101457</xdr:colOff>
      <xdr:row>20</xdr:row>
      <xdr:rowOff>152400</xdr:rowOff>
    </xdr:to>
    <xdr:pic>
      <xdr:nvPicPr>
        <xdr:cNvPr id="14" name="Picture 13"/>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810250" y="2600325"/>
          <a:ext cx="5845032" cy="20574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0</xdr:colOff>
      <xdr:row>22</xdr:row>
      <xdr:rowOff>76200</xdr:rowOff>
    </xdr:from>
    <xdr:to>
      <xdr:col>6</xdr:col>
      <xdr:colOff>893618</xdr:colOff>
      <xdr:row>24</xdr:row>
      <xdr:rowOff>6927</xdr:rowOff>
    </xdr:to>
    <xdr:pic>
      <xdr:nvPicPr>
        <xdr:cNvPr id="19" name="Picture 18" descr="Creative Commons Attribution-Non Commercial-Share Alike 2.5  Canada License" title="Creative Commons Attribution-Non Commercial-Share Alike 2.5  Canada License"/>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810250" y="4962525"/>
          <a:ext cx="893618" cy="311727"/>
        </a:xfrm>
        <a:prstGeom prst="rect">
          <a:avLst/>
        </a:prstGeom>
      </xdr:spPr>
    </xdr:pic>
    <xdr:clientData/>
  </xdr:twoCellAnchor>
  <xdr:twoCellAnchor>
    <xdr:from>
      <xdr:col>6</xdr:col>
      <xdr:colOff>933451</xdr:colOff>
      <xdr:row>21</xdr:row>
      <xdr:rowOff>190499</xdr:rowOff>
    </xdr:from>
    <xdr:to>
      <xdr:col>14</xdr:col>
      <xdr:colOff>180976</xdr:colOff>
      <xdr:row>25</xdr:row>
      <xdr:rowOff>123824</xdr:rowOff>
    </xdr:to>
    <xdr:sp macro="" textlink="">
      <xdr:nvSpPr>
        <xdr:cNvPr id="20" name="TextBox 19"/>
        <xdr:cNvSpPr txBox="1"/>
      </xdr:nvSpPr>
      <xdr:spPr>
        <a:xfrm>
          <a:off x="6743701" y="4886324"/>
          <a:ext cx="4991100" cy="695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800">
              <a:solidFill>
                <a:schemeClr val="dk1"/>
              </a:solidFill>
              <a:effectLst/>
              <a:latin typeface="+mn-lt"/>
              <a:ea typeface="+mn-ea"/>
              <a:cs typeface="+mn-cs"/>
            </a:rPr>
            <a:t>This document by Advising Services, Humber College is licensed under a Creative Commons Attribution-Non Commercial-Share Alike 2.5 Canada License.  Modified from a work by Learning Commons, University of Guelph Library. Based on a work at www.lib.uoguelph.ca.  Permissions beyond the scope of this license may be available at www.humber.ca.</a:t>
          </a:r>
          <a:endParaRPr lang="en-CA" sz="800">
            <a:effectLst/>
          </a:endParaRPr>
        </a:p>
      </xdr:txBody>
    </xdr:sp>
    <xdr:clientData/>
  </xdr:twoCellAnchor>
  <xdr:twoCellAnchor editAs="oneCell">
    <xdr:from>
      <xdr:col>0</xdr:col>
      <xdr:colOff>0</xdr:colOff>
      <xdr:row>0</xdr:row>
      <xdr:rowOff>0</xdr:rowOff>
    </xdr:from>
    <xdr:to>
      <xdr:col>5</xdr:col>
      <xdr:colOff>149352</xdr:colOff>
      <xdr:row>0</xdr:row>
      <xdr:rowOff>875218</xdr:rowOff>
    </xdr:to>
    <xdr:pic>
      <xdr:nvPicPr>
        <xdr:cNvPr id="21" name="Picture 20" descr="Mark Calculator Logo" title="Mark Calculator Logo"/>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4930902" cy="875218"/>
        </a:xfrm>
        <a:prstGeom prst="rect">
          <a:avLst/>
        </a:prstGeom>
      </xdr:spPr>
    </xdr:pic>
    <xdr:clientData/>
  </xdr:twoCellAnchor>
  <xdr:twoCellAnchor editAs="oneCell">
    <xdr:from>
      <xdr:col>0</xdr:col>
      <xdr:colOff>0</xdr:colOff>
      <xdr:row>0</xdr:row>
      <xdr:rowOff>0</xdr:rowOff>
    </xdr:from>
    <xdr:to>
      <xdr:col>5</xdr:col>
      <xdr:colOff>692449</xdr:colOff>
      <xdr:row>1</xdr:row>
      <xdr:rowOff>88533</xdr:rowOff>
    </xdr:to>
    <xdr:pic>
      <xdr:nvPicPr>
        <xdr:cNvPr id="11" name="Picture 10"/>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0"/>
          <a:ext cx="5473999" cy="974358"/>
        </a:xfrm>
        <a:prstGeom prst="rect">
          <a:avLst/>
        </a:prstGeom>
      </xdr:spPr>
    </xdr:pic>
    <xdr:clientData/>
  </xdr:twoCellAnchor>
  <xdr:twoCellAnchor editAs="oneCell">
    <xdr:from>
      <xdr:col>6</xdr:col>
      <xdr:colOff>0</xdr:colOff>
      <xdr:row>10</xdr:row>
      <xdr:rowOff>0</xdr:rowOff>
    </xdr:from>
    <xdr:to>
      <xdr:col>14</xdr:col>
      <xdr:colOff>101457</xdr:colOff>
      <xdr:row>20</xdr:row>
      <xdr:rowOff>152400</xdr:rowOff>
    </xdr:to>
    <xdr:pic>
      <xdr:nvPicPr>
        <xdr:cNvPr id="12" name="Picture 1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810250" y="2600325"/>
          <a:ext cx="5845032" cy="20574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6</xdr:col>
      <xdr:colOff>0</xdr:colOff>
      <xdr:row>22</xdr:row>
      <xdr:rowOff>76200</xdr:rowOff>
    </xdr:from>
    <xdr:to>
      <xdr:col>6</xdr:col>
      <xdr:colOff>893618</xdr:colOff>
      <xdr:row>24</xdr:row>
      <xdr:rowOff>6927</xdr:rowOff>
    </xdr:to>
    <xdr:pic>
      <xdr:nvPicPr>
        <xdr:cNvPr id="19" name="Picture 18" descr="Creative Commons Attribution-Non Commercial-Share Alike 2.5  Canada License" title="Creative Commons Attribution-Non Commercial-Share Alike 2.5  Canada License"/>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810250" y="4953000"/>
          <a:ext cx="893618" cy="311727"/>
        </a:xfrm>
        <a:prstGeom prst="rect">
          <a:avLst/>
        </a:prstGeom>
      </xdr:spPr>
    </xdr:pic>
    <xdr:clientData/>
  </xdr:twoCellAnchor>
  <xdr:twoCellAnchor>
    <xdr:from>
      <xdr:col>6</xdr:col>
      <xdr:colOff>933451</xdr:colOff>
      <xdr:row>21</xdr:row>
      <xdr:rowOff>190499</xdr:rowOff>
    </xdr:from>
    <xdr:to>
      <xdr:col>14</xdr:col>
      <xdr:colOff>180976</xdr:colOff>
      <xdr:row>25</xdr:row>
      <xdr:rowOff>142874</xdr:rowOff>
    </xdr:to>
    <xdr:sp macro="" textlink="">
      <xdr:nvSpPr>
        <xdr:cNvPr id="20" name="TextBox 19"/>
        <xdr:cNvSpPr txBox="1"/>
      </xdr:nvSpPr>
      <xdr:spPr>
        <a:xfrm>
          <a:off x="6743701" y="4876799"/>
          <a:ext cx="4991100" cy="714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800">
              <a:solidFill>
                <a:schemeClr val="dk1"/>
              </a:solidFill>
              <a:effectLst/>
              <a:latin typeface="+mn-lt"/>
              <a:ea typeface="+mn-ea"/>
              <a:cs typeface="+mn-cs"/>
            </a:rPr>
            <a:t>This document by Advising Services, Humber College is licensed under a Creative Commons Attribution-Non Commercial-Share Alike 2.5 Canada License.  Modified from a work by Learning Commons, University of Guelph Library. Based on a work at www.lib.uoguelph.ca.  Permissions beyond the scope of this license may be available at www.humber.ca.</a:t>
          </a:r>
          <a:endParaRPr lang="en-CA" sz="800">
            <a:effectLst/>
          </a:endParaRPr>
        </a:p>
      </xdr:txBody>
    </xdr:sp>
    <xdr:clientData/>
  </xdr:twoCellAnchor>
  <xdr:twoCellAnchor editAs="oneCell">
    <xdr:from>
      <xdr:col>0</xdr:col>
      <xdr:colOff>0</xdr:colOff>
      <xdr:row>0</xdr:row>
      <xdr:rowOff>0</xdr:rowOff>
    </xdr:from>
    <xdr:to>
      <xdr:col>5</xdr:col>
      <xdr:colOff>149352</xdr:colOff>
      <xdr:row>0</xdr:row>
      <xdr:rowOff>875218</xdr:rowOff>
    </xdr:to>
    <xdr:pic>
      <xdr:nvPicPr>
        <xdr:cNvPr id="21" name="Picture 20" descr="Mark Calculator Logo" title="Mark Calculator Logo"/>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4930902" cy="875218"/>
        </a:xfrm>
        <a:prstGeom prst="rect">
          <a:avLst/>
        </a:prstGeom>
      </xdr:spPr>
    </xdr:pic>
    <xdr:clientData/>
  </xdr:twoCellAnchor>
  <xdr:twoCellAnchor editAs="oneCell">
    <xdr:from>
      <xdr:col>0</xdr:col>
      <xdr:colOff>0</xdr:colOff>
      <xdr:row>0</xdr:row>
      <xdr:rowOff>0</xdr:rowOff>
    </xdr:from>
    <xdr:to>
      <xdr:col>5</xdr:col>
      <xdr:colOff>692449</xdr:colOff>
      <xdr:row>1</xdr:row>
      <xdr:rowOff>98058</xdr:rowOff>
    </xdr:to>
    <xdr:pic>
      <xdr:nvPicPr>
        <xdr:cNvPr id="11" name="Picture 10"/>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0"/>
          <a:ext cx="5473999" cy="974358"/>
        </a:xfrm>
        <a:prstGeom prst="rect">
          <a:avLst/>
        </a:prstGeom>
      </xdr:spPr>
    </xdr:pic>
    <xdr:clientData/>
  </xdr:twoCellAnchor>
  <xdr:twoCellAnchor editAs="oneCell">
    <xdr:from>
      <xdr:col>6</xdr:col>
      <xdr:colOff>0</xdr:colOff>
      <xdr:row>10</xdr:row>
      <xdr:rowOff>0</xdr:rowOff>
    </xdr:from>
    <xdr:to>
      <xdr:col>14</xdr:col>
      <xdr:colOff>101457</xdr:colOff>
      <xdr:row>20</xdr:row>
      <xdr:rowOff>152400</xdr:rowOff>
    </xdr:to>
    <xdr:pic>
      <xdr:nvPicPr>
        <xdr:cNvPr id="12" name="Picture 1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810250" y="2590800"/>
          <a:ext cx="5845032" cy="20574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6</xdr:col>
      <xdr:colOff>0</xdr:colOff>
      <xdr:row>22</xdr:row>
      <xdr:rowOff>76200</xdr:rowOff>
    </xdr:from>
    <xdr:to>
      <xdr:col>6</xdr:col>
      <xdr:colOff>893618</xdr:colOff>
      <xdr:row>24</xdr:row>
      <xdr:rowOff>6927</xdr:rowOff>
    </xdr:to>
    <xdr:pic>
      <xdr:nvPicPr>
        <xdr:cNvPr id="19" name="Picture 18" descr="Creative Commons Attribution-Non Commercial-Share Alike 2.5  Canada License" title="Creative Commons Attribution-Non Commercial-Share Alike 2.5  Canada License"/>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810250" y="4953000"/>
          <a:ext cx="893618" cy="311727"/>
        </a:xfrm>
        <a:prstGeom prst="rect">
          <a:avLst/>
        </a:prstGeom>
      </xdr:spPr>
    </xdr:pic>
    <xdr:clientData/>
  </xdr:twoCellAnchor>
  <xdr:twoCellAnchor>
    <xdr:from>
      <xdr:col>6</xdr:col>
      <xdr:colOff>933451</xdr:colOff>
      <xdr:row>21</xdr:row>
      <xdr:rowOff>190499</xdr:rowOff>
    </xdr:from>
    <xdr:to>
      <xdr:col>14</xdr:col>
      <xdr:colOff>180976</xdr:colOff>
      <xdr:row>26</xdr:row>
      <xdr:rowOff>47624</xdr:rowOff>
    </xdr:to>
    <xdr:sp macro="" textlink="">
      <xdr:nvSpPr>
        <xdr:cNvPr id="20" name="TextBox 19"/>
        <xdr:cNvSpPr txBox="1"/>
      </xdr:nvSpPr>
      <xdr:spPr>
        <a:xfrm>
          <a:off x="6743701" y="4876799"/>
          <a:ext cx="4991100" cy="809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800">
              <a:solidFill>
                <a:schemeClr val="dk1"/>
              </a:solidFill>
              <a:effectLst/>
              <a:latin typeface="+mn-lt"/>
              <a:ea typeface="+mn-ea"/>
              <a:cs typeface="+mn-cs"/>
            </a:rPr>
            <a:t>This document by Advising Services, Humber College is licensed under a Creative Commons Attribution-Non Commercial-Share Alike 2.5 Canada License.  Modified from a work by Learning Commons, University of Guelph Library. Based on a work at www.lib.uoguelph.ca.  Permissions beyond the scope of this license may be available at www.humber.ca.</a:t>
          </a:r>
          <a:endParaRPr lang="en-CA" sz="800">
            <a:effectLst/>
          </a:endParaRPr>
        </a:p>
      </xdr:txBody>
    </xdr:sp>
    <xdr:clientData/>
  </xdr:twoCellAnchor>
  <xdr:twoCellAnchor editAs="oneCell">
    <xdr:from>
      <xdr:col>0</xdr:col>
      <xdr:colOff>0</xdr:colOff>
      <xdr:row>0</xdr:row>
      <xdr:rowOff>0</xdr:rowOff>
    </xdr:from>
    <xdr:to>
      <xdr:col>5</xdr:col>
      <xdr:colOff>149352</xdr:colOff>
      <xdr:row>0</xdr:row>
      <xdr:rowOff>875218</xdr:rowOff>
    </xdr:to>
    <xdr:pic>
      <xdr:nvPicPr>
        <xdr:cNvPr id="21" name="Picture 20" descr="Mark Calculator Logo" title="Mark Calculator Logo"/>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4930902" cy="875218"/>
        </a:xfrm>
        <a:prstGeom prst="rect">
          <a:avLst/>
        </a:prstGeom>
      </xdr:spPr>
    </xdr:pic>
    <xdr:clientData/>
  </xdr:twoCellAnchor>
  <xdr:twoCellAnchor editAs="oneCell">
    <xdr:from>
      <xdr:col>0</xdr:col>
      <xdr:colOff>0</xdr:colOff>
      <xdr:row>0</xdr:row>
      <xdr:rowOff>0</xdr:rowOff>
    </xdr:from>
    <xdr:to>
      <xdr:col>5</xdr:col>
      <xdr:colOff>692449</xdr:colOff>
      <xdr:row>1</xdr:row>
      <xdr:rowOff>98058</xdr:rowOff>
    </xdr:to>
    <xdr:pic>
      <xdr:nvPicPr>
        <xdr:cNvPr id="11" name="Picture 10"/>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0"/>
          <a:ext cx="5473999" cy="974358"/>
        </a:xfrm>
        <a:prstGeom prst="rect">
          <a:avLst/>
        </a:prstGeom>
      </xdr:spPr>
    </xdr:pic>
    <xdr:clientData/>
  </xdr:twoCellAnchor>
  <xdr:twoCellAnchor editAs="oneCell">
    <xdr:from>
      <xdr:col>6</xdr:col>
      <xdr:colOff>0</xdr:colOff>
      <xdr:row>10</xdr:row>
      <xdr:rowOff>0</xdr:rowOff>
    </xdr:from>
    <xdr:to>
      <xdr:col>14</xdr:col>
      <xdr:colOff>101457</xdr:colOff>
      <xdr:row>20</xdr:row>
      <xdr:rowOff>152400</xdr:rowOff>
    </xdr:to>
    <xdr:pic>
      <xdr:nvPicPr>
        <xdr:cNvPr id="12" name="Picture 1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810250" y="2590800"/>
          <a:ext cx="5845032" cy="20574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6</xdr:col>
      <xdr:colOff>0</xdr:colOff>
      <xdr:row>22</xdr:row>
      <xdr:rowOff>76200</xdr:rowOff>
    </xdr:from>
    <xdr:to>
      <xdr:col>6</xdr:col>
      <xdr:colOff>893618</xdr:colOff>
      <xdr:row>24</xdr:row>
      <xdr:rowOff>6927</xdr:rowOff>
    </xdr:to>
    <xdr:pic>
      <xdr:nvPicPr>
        <xdr:cNvPr id="26" name="Picture 25" descr="Creative Commons Attribution-Non Commercial-Share Alike 2.5  Canada License" title="Creative Commons Attribution-Non Commercial-Share Alike 2.5  Canada License"/>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810250" y="4953000"/>
          <a:ext cx="893618" cy="311727"/>
        </a:xfrm>
        <a:prstGeom prst="rect">
          <a:avLst/>
        </a:prstGeom>
      </xdr:spPr>
    </xdr:pic>
    <xdr:clientData/>
  </xdr:twoCellAnchor>
  <xdr:twoCellAnchor>
    <xdr:from>
      <xdr:col>6</xdr:col>
      <xdr:colOff>933451</xdr:colOff>
      <xdr:row>21</xdr:row>
      <xdr:rowOff>190499</xdr:rowOff>
    </xdr:from>
    <xdr:to>
      <xdr:col>14</xdr:col>
      <xdr:colOff>180976</xdr:colOff>
      <xdr:row>26</xdr:row>
      <xdr:rowOff>66674</xdr:rowOff>
    </xdr:to>
    <xdr:sp macro="" textlink="">
      <xdr:nvSpPr>
        <xdr:cNvPr id="27" name="TextBox 26"/>
        <xdr:cNvSpPr txBox="1"/>
      </xdr:nvSpPr>
      <xdr:spPr>
        <a:xfrm>
          <a:off x="6743701" y="4876799"/>
          <a:ext cx="4991100" cy="8286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CA" sz="800">
              <a:solidFill>
                <a:schemeClr val="dk1"/>
              </a:solidFill>
              <a:effectLst/>
              <a:latin typeface="+mn-lt"/>
              <a:ea typeface="+mn-ea"/>
              <a:cs typeface="+mn-cs"/>
            </a:rPr>
            <a:t>This document by Advising Services, Humber College is licensed under a Creative Commons Attribution-Non Commercial-Share Alike 2.5 Canada License.  Modified from a work by Learning Commons, University of Guelph Library. Based on a work at www.lib.uoguelph.ca.  Permissions beyond the scope of this license may be available at www.humber.ca.</a:t>
          </a:r>
          <a:endParaRPr lang="en-CA" sz="800">
            <a:effectLst/>
          </a:endParaRPr>
        </a:p>
        <a:p>
          <a:endParaRPr lang="en-US" sz="800"/>
        </a:p>
      </xdr:txBody>
    </xdr:sp>
    <xdr:clientData/>
  </xdr:twoCellAnchor>
  <xdr:twoCellAnchor editAs="oneCell">
    <xdr:from>
      <xdr:col>0</xdr:col>
      <xdr:colOff>0</xdr:colOff>
      <xdr:row>0</xdr:row>
      <xdr:rowOff>0</xdr:rowOff>
    </xdr:from>
    <xdr:to>
      <xdr:col>5</xdr:col>
      <xdr:colOff>149352</xdr:colOff>
      <xdr:row>0</xdr:row>
      <xdr:rowOff>875218</xdr:rowOff>
    </xdr:to>
    <xdr:pic>
      <xdr:nvPicPr>
        <xdr:cNvPr id="28" name="Picture 27" descr="Mark Calculator Logo" title="Mark Calculator Logo"/>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4930902" cy="875218"/>
        </a:xfrm>
        <a:prstGeom prst="rect">
          <a:avLst/>
        </a:prstGeom>
      </xdr:spPr>
    </xdr:pic>
    <xdr:clientData/>
  </xdr:twoCellAnchor>
  <xdr:twoCellAnchor editAs="oneCell">
    <xdr:from>
      <xdr:col>0</xdr:col>
      <xdr:colOff>0</xdr:colOff>
      <xdr:row>0</xdr:row>
      <xdr:rowOff>0</xdr:rowOff>
    </xdr:from>
    <xdr:to>
      <xdr:col>5</xdr:col>
      <xdr:colOff>692449</xdr:colOff>
      <xdr:row>1</xdr:row>
      <xdr:rowOff>98058</xdr:rowOff>
    </xdr:to>
    <xdr:pic>
      <xdr:nvPicPr>
        <xdr:cNvPr id="8" name="Picture 7"/>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0"/>
          <a:ext cx="5473999" cy="974358"/>
        </a:xfrm>
        <a:prstGeom prst="rect">
          <a:avLst/>
        </a:prstGeom>
      </xdr:spPr>
    </xdr:pic>
    <xdr:clientData/>
  </xdr:twoCellAnchor>
  <xdr:twoCellAnchor editAs="oneCell">
    <xdr:from>
      <xdr:col>6</xdr:col>
      <xdr:colOff>0</xdr:colOff>
      <xdr:row>10</xdr:row>
      <xdr:rowOff>0</xdr:rowOff>
    </xdr:from>
    <xdr:to>
      <xdr:col>14</xdr:col>
      <xdr:colOff>101457</xdr:colOff>
      <xdr:row>20</xdr:row>
      <xdr:rowOff>152400</xdr:rowOff>
    </xdr:to>
    <xdr:pic>
      <xdr:nvPicPr>
        <xdr:cNvPr id="10" name="Picture 9"/>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810250" y="2590800"/>
          <a:ext cx="5845032" cy="20574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26</xdr:row>
      <xdr:rowOff>76200</xdr:rowOff>
    </xdr:from>
    <xdr:to>
      <xdr:col>0</xdr:col>
      <xdr:colOff>893618</xdr:colOff>
      <xdr:row>28</xdr:row>
      <xdr:rowOff>6927</xdr:rowOff>
    </xdr:to>
    <xdr:pic>
      <xdr:nvPicPr>
        <xdr:cNvPr id="23" name="Picture 22" descr="Creative Commons Attribution-Non Commercial-Share Alike 2.5  Canada License" title="Creative Commons Attribution-Non Commercial-Share Alike 2.5  Canada License"/>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762625"/>
          <a:ext cx="893618" cy="311727"/>
        </a:xfrm>
        <a:prstGeom prst="rect">
          <a:avLst/>
        </a:prstGeom>
      </xdr:spPr>
    </xdr:pic>
    <xdr:clientData/>
  </xdr:twoCellAnchor>
  <xdr:twoCellAnchor>
    <xdr:from>
      <xdr:col>0</xdr:col>
      <xdr:colOff>933451</xdr:colOff>
      <xdr:row>26</xdr:row>
      <xdr:rowOff>0</xdr:rowOff>
    </xdr:from>
    <xdr:to>
      <xdr:col>6</xdr:col>
      <xdr:colOff>581026</xdr:colOff>
      <xdr:row>30</xdr:row>
      <xdr:rowOff>19050</xdr:rowOff>
    </xdr:to>
    <xdr:sp macro="" textlink="">
      <xdr:nvSpPr>
        <xdr:cNvPr id="24" name="TextBox 23"/>
        <xdr:cNvSpPr txBox="1"/>
      </xdr:nvSpPr>
      <xdr:spPr>
        <a:xfrm>
          <a:off x="933451" y="5686425"/>
          <a:ext cx="4991100" cy="7810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800">
              <a:solidFill>
                <a:schemeClr val="dk1"/>
              </a:solidFill>
              <a:effectLst/>
              <a:latin typeface="+mn-lt"/>
              <a:ea typeface="+mn-ea"/>
              <a:cs typeface="+mn-cs"/>
            </a:rPr>
            <a:t>This document by Advising Services, Humber College is licensed under a Creative Commons Attribution-Non Commercial-Share Alike 2.5 Canada License.  Modified from a work by Learning Commons, University of Guelph Library. Based on a work at www.lib.uoguelph.ca.  Permissions beyond the scope of this license may be available at www.humber.ca.</a:t>
          </a:r>
          <a:endParaRPr lang="en-CA" sz="800">
            <a:effectLst/>
          </a:endParaRPr>
        </a:p>
      </xdr:txBody>
    </xdr:sp>
    <xdr:clientData/>
  </xdr:twoCellAnchor>
  <xdr:twoCellAnchor editAs="oneCell">
    <xdr:from>
      <xdr:col>0</xdr:col>
      <xdr:colOff>0</xdr:colOff>
      <xdr:row>0</xdr:row>
      <xdr:rowOff>0</xdr:rowOff>
    </xdr:from>
    <xdr:to>
      <xdr:col>5</xdr:col>
      <xdr:colOff>196977</xdr:colOff>
      <xdr:row>1</xdr:row>
      <xdr:rowOff>284668</xdr:rowOff>
    </xdr:to>
    <xdr:pic>
      <xdr:nvPicPr>
        <xdr:cNvPr id="25" name="Picture 24" descr="Mark Calculator Logo" title="Mark Calculator Logo"/>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4930902" cy="875218"/>
        </a:xfrm>
        <a:prstGeom prst="rect">
          <a:avLst/>
        </a:prstGeom>
      </xdr:spPr>
    </xdr:pic>
    <xdr:clientData/>
  </xdr:twoCellAnchor>
  <xdr:twoCellAnchor editAs="oneCell">
    <xdr:from>
      <xdr:col>0</xdr:col>
      <xdr:colOff>0</xdr:colOff>
      <xdr:row>14</xdr:row>
      <xdr:rowOff>0</xdr:rowOff>
    </xdr:from>
    <xdr:to>
      <xdr:col>6</xdr:col>
      <xdr:colOff>501507</xdr:colOff>
      <xdr:row>24</xdr:row>
      <xdr:rowOff>152400</xdr:rowOff>
    </xdr:to>
    <xdr:pic>
      <xdr:nvPicPr>
        <xdr:cNvPr id="11" name="Picture 10"/>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3400425"/>
          <a:ext cx="5845032" cy="2057400"/>
        </a:xfrm>
        <a:prstGeom prst="rect">
          <a:avLst/>
        </a:prstGeom>
      </xdr:spPr>
    </xdr:pic>
    <xdr:clientData/>
  </xdr:twoCellAnchor>
  <xdr:twoCellAnchor editAs="oneCell">
    <xdr:from>
      <xdr:col>0</xdr:col>
      <xdr:colOff>0</xdr:colOff>
      <xdr:row>0</xdr:row>
      <xdr:rowOff>0</xdr:rowOff>
    </xdr:from>
    <xdr:to>
      <xdr:col>6</xdr:col>
      <xdr:colOff>130474</xdr:colOff>
      <xdr:row>1</xdr:row>
      <xdr:rowOff>383808</xdr:rowOff>
    </xdr:to>
    <xdr:pic>
      <xdr:nvPicPr>
        <xdr:cNvPr id="12" name="Picture 1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0"/>
          <a:ext cx="5473999" cy="97435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learnning@uoguelph.ca"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20"/>
  <sheetViews>
    <sheetView showGridLines="0" tabSelected="1" workbookViewId="0">
      <selection activeCell="A9" sqref="A9"/>
    </sheetView>
  </sheetViews>
  <sheetFormatPr defaultRowHeight="15" x14ac:dyDescent="0.25"/>
  <cols>
    <col min="1" max="1" width="100.5703125" style="24" customWidth="1"/>
    <col min="2" max="16384" width="9.140625" style="24"/>
  </cols>
  <sheetData>
    <row r="1" spans="1:1" ht="79.5" customHeight="1" x14ac:dyDescent="0.25"/>
    <row r="2" spans="1:1" customFormat="1" ht="32.25" customHeight="1" x14ac:dyDescent="0.55000000000000004">
      <c r="A2" s="43" t="s">
        <v>17</v>
      </c>
    </row>
    <row r="3" spans="1:1" ht="30" x14ac:dyDescent="0.25">
      <c r="A3" s="25" t="s">
        <v>40</v>
      </c>
    </row>
    <row r="5" spans="1:1" x14ac:dyDescent="0.25">
      <c r="A5" s="25" t="s">
        <v>18</v>
      </c>
    </row>
    <row r="6" spans="1:1" x14ac:dyDescent="0.25">
      <c r="A6" s="24" t="s">
        <v>41</v>
      </c>
    </row>
    <row r="7" spans="1:1" ht="30" x14ac:dyDescent="0.25">
      <c r="A7" s="24" t="s">
        <v>43</v>
      </c>
    </row>
    <row r="8" spans="1:1" ht="30" x14ac:dyDescent="0.25">
      <c r="A8" s="24" t="s">
        <v>32</v>
      </c>
    </row>
    <row r="9" spans="1:1" ht="30" x14ac:dyDescent="0.25">
      <c r="A9" s="24" t="s">
        <v>33</v>
      </c>
    </row>
    <row r="10" spans="1:1" x14ac:dyDescent="0.25">
      <c r="A10" s="24" t="s">
        <v>34</v>
      </c>
    </row>
    <row r="11" spans="1:1" ht="30" x14ac:dyDescent="0.25">
      <c r="A11" s="24" t="s">
        <v>26</v>
      </c>
    </row>
    <row r="12" spans="1:1" x14ac:dyDescent="0.25">
      <c r="A12" s="24" t="s">
        <v>19</v>
      </c>
    </row>
    <row r="14" spans="1:1" x14ac:dyDescent="0.25">
      <c r="A14" s="25" t="s">
        <v>27</v>
      </c>
    </row>
    <row r="15" spans="1:1" ht="30" x14ac:dyDescent="0.25">
      <c r="A15" s="26" t="s">
        <v>29</v>
      </c>
    </row>
    <row r="16" spans="1:1" ht="45" x14ac:dyDescent="0.25">
      <c r="A16" s="26" t="s">
        <v>30</v>
      </c>
    </row>
    <row r="18" spans="1:1" ht="45" x14ac:dyDescent="0.25">
      <c r="A18" s="25" t="s">
        <v>28</v>
      </c>
    </row>
    <row r="20" spans="1:1" s="42" customFormat="1" x14ac:dyDescent="0.25">
      <c r="A20" s="44" t="s">
        <v>42</v>
      </c>
    </row>
  </sheetData>
  <sheetProtection sheet="1" objects="1" scenarios="1" selectLockedCells="1"/>
  <hyperlinks>
    <hyperlink ref="A20" r:id="rId1" display="Questions?  Comments?  Please contact us at learning@uoguelph.ca."/>
  </hyperlinks>
  <pageMargins left="0.70866141732283472" right="0.70866141732283472" top="0.74803149606299213" bottom="0.74803149606299213" header="0.31496062992125984" footer="0.31496062992125984"/>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8"/>
  <sheetViews>
    <sheetView showGridLines="0" zoomScaleNormal="100" workbookViewId="0">
      <selection activeCell="D11" sqref="D11"/>
    </sheetView>
  </sheetViews>
  <sheetFormatPr defaultRowHeight="15" x14ac:dyDescent="0.25"/>
  <cols>
    <col min="1" max="1" width="21.28515625" customWidth="1"/>
    <col min="2" max="2" width="11.7109375" customWidth="1"/>
    <col min="3" max="3" width="11.140625" customWidth="1"/>
    <col min="4" max="4" width="13.28515625" customWidth="1"/>
    <col min="5" max="5" width="14.28515625" customWidth="1"/>
    <col min="6" max="6" width="15.42578125" customWidth="1"/>
    <col min="7" max="7" width="20.28515625" customWidth="1"/>
    <col min="8" max="8" width="11" customWidth="1"/>
  </cols>
  <sheetData>
    <row r="1" spans="1:6" ht="69.75" customHeight="1" x14ac:dyDescent="0.9">
      <c r="A1" s="18"/>
      <c r="B1" s="18"/>
      <c r="C1" s="13"/>
      <c r="D1" s="13"/>
      <c r="E1" s="13"/>
    </row>
    <row r="3" spans="1:6" x14ac:dyDescent="0.25">
      <c r="A3" t="s">
        <v>9</v>
      </c>
      <c r="B3" s="27" t="s">
        <v>10</v>
      </c>
      <c r="C3" s="27"/>
    </row>
    <row r="4" spans="1:6" x14ac:dyDescent="0.25">
      <c r="A4" t="s">
        <v>31</v>
      </c>
      <c r="B4" s="45">
        <v>3</v>
      </c>
      <c r="C4" s="39"/>
    </row>
    <row r="6" spans="1:6" x14ac:dyDescent="0.25">
      <c r="A6" t="s">
        <v>0</v>
      </c>
    </row>
    <row r="8" spans="1:6" x14ac:dyDescent="0.25">
      <c r="C8" s="1" t="s">
        <v>6</v>
      </c>
      <c r="D8" s="1" t="s">
        <v>37</v>
      </c>
      <c r="E8" s="1" t="s">
        <v>2</v>
      </c>
    </row>
    <row r="9" spans="1:6" x14ac:dyDescent="0.25">
      <c r="A9" s="8" t="s">
        <v>38</v>
      </c>
      <c r="B9" s="9" t="s">
        <v>36</v>
      </c>
      <c r="C9" s="9" t="s">
        <v>1</v>
      </c>
      <c r="D9" s="9" t="s">
        <v>1</v>
      </c>
      <c r="E9" s="9" t="s">
        <v>1</v>
      </c>
    </row>
    <row r="10" spans="1:6" x14ac:dyDescent="0.25">
      <c r="A10" s="28" t="s">
        <v>7</v>
      </c>
      <c r="B10" s="38">
        <v>40450</v>
      </c>
      <c r="C10" s="29">
        <v>0.1</v>
      </c>
      <c r="D10" s="29">
        <v>0.85</v>
      </c>
      <c r="E10" s="7">
        <f t="shared" ref="E10:E24" si="0">D10*C10</f>
        <v>8.5000000000000006E-2</v>
      </c>
      <c r="F10" s="3"/>
    </row>
    <row r="11" spans="1:6" x14ac:dyDescent="0.25">
      <c r="A11" s="30"/>
      <c r="B11" s="30"/>
      <c r="C11" s="31"/>
      <c r="D11" s="31"/>
      <c r="E11" s="7">
        <f t="shared" si="0"/>
        <v>0</v>
      </c>
      <c r="F11" s="3"/>
    </row>
    <row r="12" spans="1:6" x14ac:dyDescent="0.25">
      <c r="A12" s="28"/>
      <c r="B12" s="28"/>
      <c r="C12" s="29"/>
      <c r="D12" s="29"/>
      <c r="E12" s="7">
        <f t="shared" si="0"/>
        <v>0</v>
      </c>
      <c r="F12" s="3"/>
    </row>
    <row r="13" spans="1:6" x14ac:dyDescent="0.25">
      <c r="A13" s="30"/>
      <c r="B13" s="30"/>
      <c r="C13" s="31"/>
      <c r="D13" s="31"/>
      <c r="E13" s="7">
        <f t="shared" si="0"/>
        <v>0</v>
      </c>
      <c r="F13" s="3"/>
    </row>
    <row r="14" spans="1:6" x14ac:dyDescent="0.25">
      <c r="A14" s="28"/>
      <c r="B14" s="28"/>
      <c r="C14" s="29"/>
      <c r="D14" s="29"/>
      <c r="E14" s="7">
        <f t="shared" si="0"/>
        <v>0</v>
      </c>
      <c r="F14" s="3"/>
    </row>
    <row r="15" spans="1:6" x14ac:dyDescent="0.25">
      <c r="A15" s="30"/>
      <c r="B15" s="30"/>
      <c r="C15" s="31"/>
      <c r="D15" s="31"/>
      <c r="E15" s="7">
        <f t="shared" si="0"/>
        <v>0</v>
      </c>
      <c r="F15" s="3"/>
    </row>
    <row r="16" spans="1:6" x14ac:dyDescent="0.25">
      <c r="A16" s="28"/>
      <c r="B16" s="28"/>
      <c r="C16" s="29"/>
      <c r="D16" s="29"/>
      <c r="E16" s="7">
        <f t="shared" si="0"/>
        <v>0</v>
      </c>
      <c r="F16" s="3"/>
    </row>
    <row r="17" spans="1:6" x14ac:dyDescent="0.25">
      <c r="A17" s="30"/>
      <c r="B17" s="30"/>
      <c r="C17" s="31"/>
      <c r="D17" s="31"/>
      <c r="E17" s="7">
        <f t="shared" si="0"/>
        <v>0</v>
      </c>
      <c r="F17" s="3"/>
    </row>
    <row r="18" spans="1:6" x14ac:dyDescent="0.25">
      <c r="A18" s="28"/>
      <c r="B18" s="28"/>
      <c r="C18" s="29"/>
      <c r="D18" s="29"/>
      <c r="E18" s="7">
        <f t="shared" si="0"/>
        <v>0</v>
      </c>
      <c r="F18" s="3"/>
    </row>
    <row r="19" spans="1:6" x14ac:dyDescent="0.25">
      <c r="A19" s="30"/>
      <c r="B19" s="30"/>
      <c r="C19" s="31"/>
      <c r="D19" s="31"/>
      <c r="E19" s="7">
        <f t="shared" si="0"/>
        <v>0</v>
      </c>
      <c r="F19" s="3"/>
    </row>
    <row r="20" spans="1:6" x14ac:dyDescent="0.25">
      <c r="A20" s="28"/>
      <c r="B20" s="28"/>
      <c r="C20" s="29"/>
      <c r="D20" s="29"/>
      <c r="E20" s="7">
        <f t="shared" si="0"/>
        <v>0</v>
      </c>
      <c r="F20" s="3"/>
    </row>
    <row r="21" spans="1:6" x14ac:dyDescent="0.25">
      <c r="A21" s="30"/>
      <c r="B21" s="30"/>
      <c r="C21" s="31"/>
      <c r="D21" s="31"/>
      <c r="E21" s="7">
        <f t="shared" si="0"/>
        <v>0</v>
      </c>
      <c r="F21" s="3"/>
    </row>
    <row r="22" spans="1:6" x14ac:dyDescent="0.25">
      <c r="A22" s="28"/>
      <c r="B22" s="28"/>
      <c r="C22" s="29"/>
      <c r="D22" s="29"/>
      <c r="E22" s="7">
        <f t="shared" si="0"/>
        <v>0</v>
      </c>
      <c r="F22" s="3"/>
    </row>
    <row r="23" spans="1:6" x14ac:dyDescent="0.25">
      <c r="A23" s="30"/>
      <c r="B23" s="30"/>
      <c r="C23" s="31"/>
      <c r="D23" s="31"/>
      <c r="E23" s="7">
        <f t="shared" si="0"/>
        <v>0</v>
      </c>
      <c r="F23" s="3"/>
    </row>
    <row r="24" spans="1:6" x14ac:dyDescent="0.25">
      <c r="A24" s="28"/>
      <c r="B24" s="28"/>
      <c r="C24" s="29"/>
      <c r="D24" s="29"/>
      <c r="E24" s="7">
        <f t="shared" si="0"/>
        <v>0</v>
      </c>
      <c r="F24" s="3"/>
    </row>
    <row r="25" spans="1:6" x14ac:dyDescent="0.25">
      <c r="A25" s="14" t="s">
        <v>12</v>
      </c>
      <c r="B25" s="14"/>
      <c r="C25" s="7">
        <f>SUM(C$10:C$21)</f>
        <v>0.1</v>
      </c>
      <c r="D25" s="12">
        <f>(E25/C25)</f>
        <v>0.85</v>
      </c>
      <c r="E25" s="4">
        <f>SUM(E10:E21)</f>
        <v>8.5000000000000006E-2</v>
      </c>
      <c r="F25" s="3"/>
    </row>
    <row r="26" spans="1:6" x14ac:dyDescent="0.25">
      <c r="A26" s="2"/>
      <c r="B26" s="2"/>
      <c r="C26" s="7"/>
      <c r="D26" s="7"/>
      <c r="E26" s="5"/>
      <c r="F26" s="3"/>
    </row>
    <row r="27" spans="1:6" x14ac:dyDescent="0.25">
      <c r="A27" s="10" t="s">
        <v>3</v>
      </c>
      <c r="B27" s="10"/>
      <c r="C27" s="7">
        <f xml:space="preserve"> 1-C25</f>
        <v>0.9</v>
      </c>
      <c r="D27" s="7"/>
      <c r="E27" s="5"/>
      <c r="F27" s="3"/>
    </row>
    <row r="28" spans="1:6" x14ac:dyDescent="0.25">
      <c r="A28" s="2"/>
      <c r="B28" s="2"/>
      <c r="C28" s="7"/>
      <c r="D28" s="7"/>
      <c r="E28" s="5"/>
      <c r="F28" s="3"/>
    </row>
    <row r="29" spans="1:6" ht="30" customHeight="1" x14ac:dyDescent="0.25">
      <c r="A29" s="2"/>
      <c r="B29" s="2"/>
      <c r="C29" s="7"/>
      <c r="D29" s="15" t="s">
        <v>4</v>
      </c>
      <c r="E29" s="6"/>
      <c r="F29" s="3"/>
    </row>
    <row r="30" spans="1:6" x14ac:dyDescent="0.25">
      <c r="A30" s="2"/>
      <c r="B30" s="2"/>
      <c r="C30" s="7"/>
      <c r="D30" s="16" t="s">
        <v>5</v>
      </c>
      <c r="E30" s="11"/>
    </row>
    <row r="31" spans="1:6" x14ac:dyDescent="0.25">
      <c r="A31" t="s">
        <v>20</v>
      </c>
      <c r="C31" s="7"/>
      <c r="D31" s="17">
        <f>((0.5-E$25)/C$27)</f>
        <v>0.46111111111111108</v>
      </c>
      <c r="E31" s="7"/>
    </row>
    <row r="32" spans="1:6" x14ac:dyDescent="0.25">
      <c r="A32" t="s">
        <v>21</v>
      </c>
      <c r="C32" s="7"/>
      <c r="D32" s="17">
        <f>((0.6-E$25)/C$27)</f>
        <v>0.57222222222222219</v>
      </c>
      <c r="E32" s="7"/>
    </row>
    <row r="33" spans="1:6" x14ac:dyDescent="0.25">
      <c r="A33" t="s">
        <v>22</v>
      </c>
      <c r="C33" s="7"/>
      <c r="D33" s="17">
        <f>((0.7-E$25)/C$27)</f>
        <v>0.68333333333333335</v>
      </c>
      <c r="E33" s="7"/>
    </row>
    <row r="34" spans="1:6" x14ac:dyDescent="0.25">
      <c r="A34" t="s">
        <v>23</v>
      </c>
      <c r="C34" s="7"/>
      <c r="D34" s="17">
        <f>((0.8-E$25)/C$27)</f>
        <v>0.79444444444444451</v>
      </c>
      <c r="E34" s="7"/>
    </row>
    <row r="35" spans="1:6" x14ac:dyDescent="0.25">
      <c r="A35" t="s">
        <v>24</v>
      </c>
      <c r="C35" s="7"/>
      <c r="D35" s="17">
        <f>((0.9-E$25)/C$27)</f>
        <v>0.90555555555555556</v>
      </c>
      <c r="E35" s="7"/>
    </row>
    <row r="36" spans="1:6" x14ac:dyDescent="0.25">
      <c r="A36" t="s">
        <v>25</v>
      </c>
      <c r="C36" s="7"/>
      <c r="D36" s="17">
        <f>((1-E$25)/C$27)</f>
        <v>1.0166666666666666</v>
      </c>
      <c r="E36" s="7"/>
    </row>
    <row r="37" spans="1:6" x14ac:dyDescent="0.25">
      <c r="C37" s="3"/>
      <c r="D37" s="3"/>
      <c r="E37" s="3"/>
      <c r="F37" s="3"/>
    </row>
    <row r="38" spans="1:6" x14ac:dyDescent="0.25">
      <c r="C38" s="3"/>
      <c r="D38" s="3"/>
      <c r="E38" s="3"/>
      <c r="F38" s="3"/>
    </row>
  </sheetData>
  <sheetProtection sheet="1" objects="1" scenarios="1" selectLockedCells="1"/>
  <pageMargins left="0.70866141732283472" right="0.70866141732283472" top="0.74803149606299213" bottom="0.74803149606299213" header="0.31496062992125984" footer="0.31496062992125984"/>
  <pageSetup scale="85"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8"/>
  <sheetViews>
    <sheetView showGridLines="0" zoomScaleNormal="100" workbookViewId="0">
      <selection activeCell="B4" sqref="B4"/>
    </sheetView>
  </sheetViews>
  <sheetFormatPr defaultRowHeight="15" x14ac:dyDescent="0.25"/>
  <cols>
    <col min="1" max="1" width="21.28515625" customWidth="1"/>
    <col min="2" max="2" width="11.7109375" customWidth="1"/>
    <col min="3" max="3" width="11.140625" customWidth="1"/>
    <col min="4" max="4" width="13.28515625" customWidth="1"/>
    <col min="5" max="5" width="14.28515625" customWidth="1"/>
    <col min="6" max="6" width="15.42578125" customWidth="1"/>
    <col min="7" max="7" width="20.28515625" customWidth="1"/>
    <col min="8" max="8" width="11" customWidth="1"/>
  </cols>
  <sheetData>
    <row r="1" spans="1:6" ht="69.75" customHeight="1" x14ac:dyDescent="0.9">
      <c r="A1" s="18"/>
      <c r="B1" s="18"/>
      <c r="C1" s="13"/>
      <c r="D1" s="13"/>
      <c r="E1" s="13"/>
    </row>
    <row r="3" spans="1:6" x14ac:dyDescent="0.25">
      <c r="A3" t="s">
        <v>9</v>
      </c>
      <c r="B3" s="27" t="s">
        <v>13</v>
      </c>
      <c r="C3" s="27"/>
    </row>
    <row r="4" spans="1:6" x14ac:dyDescent="0.25">
      <c r="A4" t="s">
        <v>31</v>
      </c>
      <c r="B4" s="45">
        <v>3</v>
      </c>
      <c r="C4" s="39"/>
    </row>
    <row r="6" spans="1:6" x14ac:dyDescent="0.25">
      <c r="A6" t="s">
        <v>0</v>
      </c>
    </row>
    <row r="8" spans="1:6" x14ac:dyDescent="0.25">
      <c r="C8" s="1" t="s">
        <v>6</v>
      </c>
      <c r="D8" s="1" t="s">
        <v>37</v>
      </c>
      <c r="E8" s="1" t="s">
        <v>2</v>
      </c>
    </row>
    <row r="9" spans="1:6" x14ac:dyDescent="0.25">
      <c r="A9" s="8" t="s">
        <v>38</v>
      </c>
      <c r="B9" s="9" t="s">
        <v>36</v>
      </c>
      <c r="C9" s="9" t="s">
        <v>1</v>
      </c>
      <c r="D9" s="9" t="s">
        <v>1</v>
      </c>
      <c r="E9" s="9" t="s">
        <v>1</v>
      </c>
    </row>
    <row r="10" spans="1:6" x14ac:dyDescent="0.25">
      <c r="A10" s="28" t="s">
        <v>7</v>
      </c>
      <c r="B10" s="38">
        <v>40450</v>
      </c>
      <c r="C10" s="29">
        <v>0.1</v>
      </c>
      <c r="D10" s="29">
        <v>0.85</v>
      </c>
      <c r="E10" s="7">
        <f t="shared" ref="E10:E24" si="0">D10*C10</f>
        <v>8.5000000000000006E-2</v>
      </c>
      <c r="F10" s="3"/>
    </row>
    <row r="11" spans="1:6" x14ac:dyDescent="0.25">
      <c r="A11" s="30"/>
      <c r="B11" s="30"/>
      <c r="C11" s="31"/>
      <c r="D11" s="31"/>
      <c r="E11" s="7">
        <f t="shared" si="0"/>
        <v>0</v>
      </c>
      <c r="F11" s="3"/>
    </row>
    <row r="12" spans="1:6" x14ac:dyDescent="0.25">
      <c r="A12" s="28"/>
      <c r="B12" s="28"/>
      <c r="C12" s="29"/>
      <c r="D12" s="29"/>
      <c r="E12" s="7">
        <f t="shared" si="0"/>
        <v>0</v>
      </c>
      <c r="F12" s="3"/>
    </row>
    <row r="13" spans="1:6" x14ac:dyDescent="0.25">
      <c r="A13" s="30"/>
      <c r="B13" s="30"/>
      <c r="C13" s="31"/>
      <c r="D13" s="31"/>
      <c r="E13" s="7">
        <f t="shared" si="0"/>
        <v>0</v>
      </c>
      <c r="F13" s="3"/>
    </row>
    <row r="14" spans="1:6" x14ac:dyDescent="0.25">
      <c r="A14" s="28"/>
      <c r="B14" s="28"/>
      <c r="C14" s="29"/>
      <c r="D14" s="29"/>
      <c r="E14" s="7">
        <f t="shared" si="0"/>
        <v>0</v>
      </c>
      <c r="F14" s="3"/>
    </row>
    <row r="15" spans="1:6" x14ac:dyDescent="0.25">
      <c r="A15" s="30"/>
      <c r="B15" s="30"/>
      <c r="C15" s="31"/>
      <c r="D15" s="31"/>
      <c r="E15" s="7">
        <f t="shared" si="0"/>
        <v>0</v>
      </c>
      <c r="F15" s="3"/>
    </row>
    <row r="16" spans="1:6" x14ac:dyDescent="0.25">
      <c r="A16" s="28"/>
      <c r="B16" s="28"/>
      <c r="C16" s="29"/>
      <c r="D16" s="29"/>
      <c r="E16" s="7">
        <f t="shared" si="0"/>
        <v>0</v>
      </c>
      <c r="F16" s="3"/>
    </row>
    <row r="17" spans="1:6" x14ac:dyDescent="0.25">
      <c r="A17" s="30"/>
      <c r="B17" s="30"/>
      <c r="C17" s="31"/>
      <c r="D17" s="31"/>
      <c r="E17" s="7">
        <f t="shared" si="0"/>
        <v>0</v>
      </c>
      <c r="F17" s="3"/>
    </row>
    <row r="18" spans="1:6" x14ac:dyDescent="0.25">
      <c r="A18" s="28"/>
      <c r="B18" s="28"/>
      <c r="C18" s="29"/>
      <c r="D18" s="29"/>
      <c r="E18" s="7">
        <f t="shared" si="0"/>
        <v>0</v>
      </c>
      <c r="F18" s="3"/>
    </row>
    <row r="19" spans="1:6" x14ac:dyDescent="0.25">
      <c r="A19" s="30"/>
      <c r="B19" s="30"/>
      <c r="C19" s="31"/>
      <c r="D19" s="31"/>
      <c r="E19" s="7">
        <f t="shared" si="0"/>
        <v>0</v>
      </c>
      <c r="F19" s="3"/>
    </row>
    <row r="20" spans="1:6" x14ac:dyDescent="0.25">
      <c r="A20" s="28"/>
      <c r="B20" s="28"/>
      <c r="C20" s="29"/>
      <c r="D20" s="29"/>
      <c r="E20" s="7">
        <f t="shared" si="0"/>
        <v>0</v>
      </c>
      <c r="F20" s="3"/>
    </row>
    <row r="21" spans="1:6" x14ac:dyDescent="0.25">
      <c r="A21" s="30"/>
      <c r="B21" s="30"/>
      <c r="C21" s="31"/>
      <c r="D21" s="31"/>
      <c r="E21" s="7">
        <f t="shared" si="0"/>
        <v>0</v>
      </c>
      <c r="F21" s="3"/>
    </row>
    <row r="22" spans="1:6" x14ac:dyDescent="0.25">
      <c r="A22" s="28"/>
      <c r="B22" s="28"/>
      <c r="C22" s="29"/>
      <c r="D22" s="29"/>
      <c r="E22" s="7">
        <f t="shared" si="0"/>
        <v>0</v>
      </c>
      <c r="F22" s="3"/>
    </row>
    <row r="23" spans="1:6" x14ac:dyDescent="0.25">
      <c r="A23" s="30"/>
      <c r="B23" s="30"/>
      <c r="C23" s="31"/>
      <c r="D23" s="31"/>
      <c r="E23" s="7">
        <f t="shared" si="0"/>
        <v>0</v>
      </c>
      <c r="F23" s="3"/>
    </row>
    <row r="24" spans="1:6" x14ac:dyDescent="0.25">
      <c r="A24" s="28"/>
      <c r="B24" s="28"/>
      <c r="C24" s="29"/>
      <c r="D24" s="29"/>
      <c r="E24" s="7">
        <f t="shared" si="0"/>
        <v>0</v>
      </c>
      <c r="F24" s="3"/>
    </row>
    <row r="25" spans="1:6" x14ac:dyDescent="0.25">
      <c r="A25" s="14" t="s">
        <v>12</v>
      </c>
      <c r="B25" s="14"/>
      <c r="C25" s="7">
        <f>SUM(C$10:C$21)</f>
        <v>0.1</v>
      </c>
      <c r="D25" s="12">
        <f>(E25/C25)</f>
        <v>0.85</v>
      </c>
      <c r="E25" s="4">
        <f>SUM(E10:E21)</f>
        <v>8.5000000000000006E-2</v>
      </c>
      <c r="F25" s="3"/>
    </row>
    <row r="26" spans="1:6" x14ac:dyDescent="0.25">
      <c r="A26" s="2"/>
      <c r="B26" s="2"/>
      <c r="C26" s="7"/>
      <c r="D26" s="7"/>
      <c r="E26" s="5"/>
      <c r="F26" s="3"/>
    </row>
    <row r="27" spans="1:6" x14ac:dyDescent="0.25">
      <c r="A27" s="10" t="s">
        <v>3</v>
      </c>
      <c r="B27" s="10"/>
      <c r="C27" s="7">
        <f xml:space="preserve"> 1-C25</f>
        <v>0.9</v>
      </c>
      <c r="D27" s="7"/>
      <c r="E27" s="5"/>
      <c r="F27" s="3"/>
    </row>
    <row r="28" spans="1:6" x14ac:dyDescent="0.25">
      <c r="A28" s="2"/>
      <c r="B28" s="2"/>
      <c r="C28" s="7"/>
      <c r="D28" s="7"/>
      <c r="E28" s="5"/>
      <c r="F28" s="3"/>
    </row>
    <row r="29" spans="1:6" ht="30" customHeight="1" x14ac:dyDescent="0.25">
      <c r="A29" s="2"/>
      <c r="B29" s="2"/>
      <c r="C29" s="7"/>
      <c r="D29" s="15" t="s">
        <v>4</v>
      </c>
      <c r="E29" s="6"/>
      <c r="F29" s="3"/>
    </row>
    <row r="30" spans="1:6" x14ac:dyDescent="0.25">
      <c r="A30" s="2"/>
      <c r="B30" s="2"/>
      <c r="C30" s="7"/>
      <c r="D30" s="16" t="s">
        <v>5</v>
      </c>
      <c r="E30" s="11"/>
    </row>
    <row r="31" spans="1:6" x14ac:dyDescent="0.25">
      <c r="A31" t="s">
        <v>20</v>
      </c>
      <c r="C31" s="7"/>
      <c r="D31" s="17">
        <f>((0.5-E$25)/C$27)</f>
        <v>0.46111111111111108</v>
      </c>
      <c r="E31" s="7"/>
    </row>
    <row r="32" spans="1:6" x14ac:dyDescent="0.25">
      <c r="A32" t="s">
        <v>21</v>
      </c>
      <c r="C32" s="7"/>
      <c r="D32" s="17">
        <f>((0.6-E$25)/C$27)</f>
        <v>0.57222222222222219</v>
      </c>
      <c r="E32" s="7"/>
    </row>
    <row r="33" spans="1:6" x14ac:dyDescent="0.25">
      <c r="A33" t="s">
        <v>22</v>
      </c>
      <c r="C33" s="7"/>
      <c r="D33" s="17">
        <f>((0.7-E$25)/C$27)</f>
        <v>0.68333333333333335</v>
      </c>
      <c r="E33" s="7"/>
    </row>
    <row r="34" spans="1:6" x14ac:dyDescent="0.25">
      <c r="A34" t="s">
        <v>23</v>
      </c>
      <c r="C34" s="7"/>
      <c r="D34" s="17">
        <f>((0.8-E$25)/C$27)</f>
        <v>0.79444444444444451</v>
      </c>
      <c r="E34" s="7"/>
    </row>
    <row r="35" spans="1:6" x14ac:dyDescent="0.25">
      <c r="A35" t="s">
        <v>24</v>
      </c>
      <c r="C35" s="7"/>
      <c r="D35" s="17">
        <f>((0.9-E$25)/C$27)</f>
        <v>0.90555555555555556</v>
      </c>
      <c r="E35" s="7"/>
    </row>
    <row r="36" spans="1:6" x14ac:dyDescent="0.25">
      <c r="A36" t="s">
        <v>25</v>
      </c>
      <c r="C36" s="7"/>
      <c r="D36" s="17">
        <f>((1-E$25)/C$27)</f>
        <v>1.0166666666666666</v>
      </c>
      <c r="E36" s="7"/>
    </row>
    <row r="37" spans="1:6" x14ac:dyDescent="0.25">
      <c r="C37" s="3"/>
      <c r="D37" s="3"/>
      <c r="E37" s="3"/>
      <c r="F37" s="3"/>
    </row>
    <row r="38" spans="1:6" x14ac:dyDescent="0.25">
      <c r="C38" s="3"/>
      <c r="D38" s="3"/>
      <c r="E38" s="3"/>
      <c r="F38" s="3"/>
    </row>
  </sheetData>
  <sheetProtection sheet="1" objects="1" scenarios="1" selectLockedCells="1"/>
  <pageMargins left="0.70866141732283472" right="0.70866141732283472" top="0.74803149606299213" bottom="0.74803149606299213" header="0.31496062992125984" footer="0.31496062992125984"/>
  <pageSetup scale="85"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8"/>
  <sheetViews>
    <sheetView showGridLines="0" zoomScaleNormal="100" workbookViewId="0">
      <selection activeCell="B4" sqref="B4"/>
    </sheetView>
  </sheetViews>
  <sheetFormatPr defaultRowHeight="15" x14ac:dyDescent="0.25"/>
  <cols>
    <col min="1" max="1" width="21.28515625" customWidth="1"/>
    <col min="2" max="2" width="11.7109375" customWidth="1"/>
    <col min="3" max="3" width="11.140625" customWidth="1"/>
    <col min="4" max="4" width="13.28515625" customWidth="1"/>
    <col min="5" max="5" width="14.28515625" customWidth="1"/>
    <col min="6" max="6" width="15.42578125" customWidth="1"/>
    <col min="7" max="7" width="20.28515625" customWidth="1"/>
    <col min="8" max="8" width="11" customWidth="1"/>
  </cols>
  <sheetData>
    <row r="1" spans="1:6" ht="69.75" customHeight="1" x14ac:dyDescent="0.9">
      <c r="A1" s="18"/>
      <c r="B1" s="18"/>
      <c r="C1" s="13"/>
      <c r="D1" s="13"/>
      <c r="E1" s="13"/>
    </row>
    <row r="3" spans="1:6" x14ac:dyDescent="0.25">
      <c r="A3" t="s">
        <v>9</v>
      </c>
      <c r="B3" s="27" t="s">
        <v>14</v>
      </c>
      <c r="C3" s="27"/>
    </row>
    <row r="4" spans="1:6" x14ac:dyDescent="0.25">
      <c r="A4" t="s">
        <v>31</v>
      </c>
      <c r="B4" s="45">
        <v>3</v>
      </c>
      <c r="C4" s="39"/>
    </row>
    <row r="6" spans="1:6" x14ac:dyDescent="0.25">
      <c r="A6" t="s">
        <v>0</v>
      </c>
    </row>
    <row r="8" spans="1:6" x14ac:dyDescent="0.25">
      <c r="C8" s="1" t="s">
        <v>6</v>
      </c>
      <c r="D8" s="1" t="s">
        <v>37</v>
      </c>
      <c r="E8" s="1" t="s">
        <v>2</v>
      </c>
    </row>
    <row r="9" spans="1:6" x14ac:dyDescent="0.25">
      <c r="A9" s="8" t="s">
        <v>38</v>
      </c>
      <c r="B9" s="9" t="s">
        <v>36</v>
      </c>
      <c r="C9" s="9" t="s">
        <v>1</v>
      </c>
      <c r="D9" s="9" t="s">
        <v>1</v>
      </c>
      <c r="E9" s="9" t="s">
        <v>1</v>
      </c>
    </row>
    <row r="10" spans="1:6" x14ac:dyDescent="0.25">
      <c r="A10" s="28" t="s">
        <v>7</v>
      </c>
      <c r="B10" s="38">
        <v>40450</v>
      </c>
      <c r="C10" s="29">
        <v>0.1</v>
      </c>
      <c r="D10" s="29">
        <v>0.85</v>
      </c>
      <c r="E10" s="7">
        <f t="shared" ref="E10:E24" si="0">D10*C10</f>
        <v>8.5000000000000006E-2</v>
      </c>
      <c r="F10" s="3"/>
    </row>
    <row r="11" spans="1:6" x14ac:dyDescent="0.25">
      <c r="A11" s="30"/>
      <c r="B11" s="30"/>
      <c r="C11" s="31"/>
      <c r="D11" s="31"/>
      <c r="E11" s="7">
        <f t="shared" si="0"/>
        <v>0</v>
      </c>
      <c r="F11" s="3"/>
    </row>
    <row r="12" spans="1:6" x14ac:dyDescent="0.25">
      <c r="A12" s="28"/>
      <c r="B12" s="28"/>
      <c r="C12" s="29"/>
      <c r="D12" s="29"/>
      <c r="E12" s="7">
        <f t="shared" si="0"/>
        <v>0</v>
      </c>
      <c r="F12" s="3"/>
    </row>
    <row r="13" spans="1:6" x14ac:dyDescent="0.25">
      <c r="A13" s="30"/>
      <c r="B13" s="30"/>
      <c r="C13" s="31"/>
      <c r="D13" s="31"/>
      <c r="E13" s="7">
        <f t="shared" si="0"/>
        <v>0</v>
      </c>
      <c r="F13" s="3"/>
    </row>
    <row r="14" spans="1:6" x14ac:dyDescent="0.25">
      <c r="A14" s="28"/>
      <c r="B14" s="28"/>
      <c r="C14" s="29"/>
      <c r="D14" s="29"/>
      <c r="E14" s="7">
        <f t="shared" si="0"/>
        <v>0</v>
      </c>
      <c r="F14" s="3"/>
    </row>
    <row r="15" spans="1:6" x14ac:dyDescent="0.25">
      <c r="A15" s="30"/>
      <c r="B15" s="30"/>
      <c r="C15" s="31"/>
      <c r="D15" s="31"/>
      <c r="E15" s="7">
        <f t="shared" si="0"/>
        <v>0</v>
      </c>
      <c r="F15" s="3"/>
    </row>
    <row r="16" spans="1:6" x14ac:dyDescent="0.25">
      <c r="A16" s="28"/>
      <c r="B16" s="28"/>
      <c r="C16" s="29"/>
      <c r="D16" s="29"/>
      <c r="E16" s="7">
        <f t="shared" si="0"/>
        <v>0</v>
      </c>
      <c r="F16" s="3"/>
    </row>
    <row r="17" spans="1:6" x14ac:dyDescent="0.25">
      <c r="A17" s="30"/>
      <c r="B17" s="30"/>
      <c r="C17" s="31"/>
      <c r="D17" s="31"/>
      <c r="E17" s="7">
        <f t="shared" si="0"/>
        <v>0</v>
      </c>
      <c r="F17" s="3"/>
    </row>
    <row r="18" spans="1:6" x14ac:dyDescent="0.25">
      <c r="A18" s="28"/>
      <c r="B18" s="28"/>
      <c r="C18" s="29"/>
      <c r="D18" s="29"/>
      <c r="E18" s="7">
        <f t="shared" si="0"/>
        <v>0</v>
      </c>
      <c r="F18" s="3"/>
    </row>
    <row r="19" spans="1:6" x14ac:dyDescent="0.25">
      <c r="A19" s="30"/>
      <c r="B19" s="30"/>
      <c r="C19" s="31"/>
      <c r="D19" s="31"/>
      <c r="E19" s="7">
        <f t="shared" si="0"/>
        <v>0</v>
      </c>
      <c r="F19" s="3"/>
    </row>
    <row r="20" spans="1:6" x14ac:dyDescent="0.25">
      <c r="A20" s="28"/>
      <c r="B20" s="28"/>
      <c r="C20" s="29"/>
      <c r="D20" s="29"/>
      <c r="E20" s="7">
        <f t="shared" si="0"/>
        <v>0</v>
      </c>
      <c r="F20" s="3"/>
    </row>
    <row r="21" spans="1:6" x14ac:dyDescent="0.25">
      <c r="A21" s="30"/>
      <c r="B21" s="30"/>
      <c r="C21" s="31"/>
      <c r="D21" s="31"/>
      <c r="E21" s="7">
        <f t="shared" si="0"/>
        <v>0</v>
      </c>
      <c r="F21" s="3"/>
    </row>
    <row r="22" spans="1:6" x14ac:dyDescent="0.25">
      <c r="A22" s="28"/>
      <c r="B22" s="28"/>
      <c r="C22" s="29"/>
      <c r="D22" s="29"/>
      <c r="E22" s="7">
        <f t="shared" si="0"/>
        <v>0</v>
      </c>
      <c r="F22" s="3"/>
    </row>
    <row r="23" spans="1:6" x14ac:dyDescent="0.25">
      <c r="A23" s="30"/>
      <c r="B23" s="30"/>
      <c r="C23" s="31"/>
      <c r="D23" s="31"/>
      <c r="E23" s="7">
        <f t="shared" si="0"/>
        <v>0</v>
      </c>
      <c r="F23" s="3"/>
    </row>
    <row r="24" spans="1:6" x14ac:dyDescent="0.25">
      <c r="A24" s="28"/>
      <c r="B24" s="28"/>
      <c r="C24" s="29"/>
      <c r="D24" s="29"/>
      <c r="E24" s="7">
        <f t="shared" si="0"/>
        <v>0</v>
      </c>
      <c r="F24" s="3"/>
    </row>
    <row r="25" spans="1:6" x14ac:dyDescent="0.25">
      <c r="A25" s="14" t="s">
        <v>12</v>
      </c>
      <c r="B25" s="14"/>
      <c r="C25" s="7">
        <f>SUM(C$10:C$21)</f>
        <v>0.1</v>
      </c>
      <c r="D25" s="12">
        <f>(E25/C25)</f>
        <v>0.85</v>
      </c>
      <c r="E25" s="4">
        <f>SUM(E10:E21)</f>
        <v>8.5000000000000006E-2</v>
      </c>
      <c r="F25" s="3"/>
    </row>
    <row r="26" spans="1:6" x14ac:dyDescent="0.25">
      <c r="A26" s="2"/>
      <c r="B26" s="2"/>
      <c r="C26" s="7"/>
      <c r="D26" s="7"/>
      <c r="E26" s="5"/>
      <c r="F26" s="3"/>
    </row>
    <row r="27" spans="1:6" x14ac:dyDescent="0.25">
      <c r="A27" s="10" t="s">
        <v>3</v>
      </c>
      <c r="B27" s="10"/>
      <c r="C27" s="7">
        <f xml:space="preserve"> 1-C25</f>
        <v>0.9</v>
      </c>
      <c r="D27" s="7"/>
      <c r="E27" s="5"/>
      <c r="F27" s="3"/>
    </row>
    <row r="28" spans="1:6" x14ac:dyDescent="0.25">
      <c r="A28" s="2"/>
      <c r="B28" s="2"/>
      <c r="C28" s="7"/>
      <c r="D28" s="7"/>
      <c r="E28" s="5"/>
      <c r="F28" s="3"/>
    </row>
    <row r="29" spans="1:6" ht="30" customHeight="1" x14ac:dyDescent="0.25">
      <c r="A29" s="2"/>
      <c r="B29" s="2"/>
      <c r="C29" s="7"/>
      <c r="D29" s="15" t="s">
        <v>4</v>
      </c>
      <c r="E29" s="6"/>
      <c r="F29" s="3"/>
    </row>
    <row r="30" spans="1:6" x14ac:dyDescent="0.25">
      <c r="A30" s="2"/>
      <c r="B30" s="2"/>
      <c r="C30" s="7"/>
      <c r="D30" s="16" t="s">
        <v>5</v>
      </c>
      <c r="E30" s="11"/>
    </row>
    <row r="31" spans="1:6" x14ac:dyDescent="0.25">
      <c r="A31" t="s">
        <v>20</v>
      </c>
      <c r="C31" s="7"/>
      <c r="D31" s="17">
        <f>((0.5-E$25)/C$27)</f>
        <v>0.46111111111111108</v>
      </c>
      <c r="E31" s="7"/>
    </row>
    <row r="32" spans="1:6" x14ac:dyDescent="0.25">
      <c r="A32" t="s">
        <v>21</v>
      </c>
      <c r="C32" s="7"/>
      <c r="D32" s="17">
        <f>((0.6-E$25)/C$27)</f>
        <v>0.57222222222222219</v>
      </c>
      <c r="E32" s="7"/>
    </row>
    <row r="33" spans="1:6" x14ac:dyDescent="0.25">
      <c r="A33" t="s">
        <v>22</v>
      </c>
      <c r="C33" s="7"/>
      <c r="D33" s="17">
        <f>((0.7-E$25)/C$27)</f>
        <v>0.68333333333333335</v>
      </c>
      <c r="E33" s="7"/>
    </row>
    <row r="34" spans="1:6" x14ac:dyDescent="0.25">
      <c r="A34" t="s">
        <v>23</v>
      </c>
      <c r="C34" s="7"/>
      <c r="D34" s="17">
        <f>((0.8-E$25)/C$27)</f>
        <v>0.79444444444444451</v>
      </c>
      <c r="E34" s="7"/>
    </row>
    <row r="35" spans="1:6" x14ac:dyDescent="0.25">
      <c r="A35" t="s">
        <v>24</v>
      </c>
      <c r="C35" s="7"/>
      <c r="D35" s="17">
        <f>((0.9-E$25)/C$27)</f>
        <v>0.90555555555555556</v>
      </c>
      <c r="E35" s="7"/>
    </row>
    <row r="36" spans="1:6" x14ac:dyDescent="0.25">
      <c r="A36" t="s">
        <v>25</v>
      </c>
      <c r="C36" s="7"/>
      <c r="D36" s="17">
        <f>((1-E$25)/C$27)</f>
        <v>1.0166666666666666</v>
      </c>
      <c r="E36" s="7"/>
    </row>
    <row r="37" spans="1:6" x14ac:dyDescent="0.25">
      <c r="C37" s="3"/>
      <c r="D37" s="3"/>
      <c r="E37" s="3"/>
      <c r="F37" s="3"/>
    </row>
    <row r="38" spans="1:6" x14ac:dyDescent="0.25">
      <c r="C38" s="3"/>
      <c r="D38" s="3"/>
      <c r="E38" s="3"/>
      <c r="F38" s="3"/>
    </row>
  </sheetData>
  <sheetProtection sheet="1" objects="1" scenarios="1" selectLockedCells="1"/>
  <pageMargins left="0.70866141732283472" right="0.70866141732283472" top="0.74803149606299213" bottom="0.74803149606299213" header="0.31496062992125984" footer="0.31496062992125984"/>
  <pageSetup scale="8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8"/>
  <sheetViews>
    <sheetView showGridLines="0" zoomScaleNormal="100" workbookViewId="0">
      <selection activeCell="B4" sqref="B4"/>
    </sheetView>
  </sheetViews>
  <sheetFormatPr defaultRowHeight="15" x14ac:dyDescent="0.25"/>
  <cols>
    <col min="1" max="1" width="21.28515625" customWidth="1"/>
    <col min="2" max="2" width="11.7109375" customWidth="1"/>
    <col min="3" max="3" width="11.140625" customWidth="1"/>
    <col min="4" max="4" width="13.28515625" customWidth="1"/>
    <col min="5" max="5" width="14.28515625" customWidth="1"/>
    <col min="6" max="6" width="15.42578125" customWidth="1"/>
    <col min="7" max="7" width="20.28515625" customWidth="1"/>
    <col min="8" max="8" width="11" customWidth="1"/>
  </cols>
  <sheetData>
    <row r="1" spans="1:6" ht="69" customHeight="1" x14ac:dyDescent="0.9">
      <c r="A1" s="18"/>
      <c r="B1" s="18"/>
      <c r="C1" s="13"/>
      <c r="D1" s="13"/>
      <c r="E1" s="13"/>
    </row>
    <row r="3" spans="1:6" x14ac:dyDescent="0.25">
      <c r="A3" t="s">
        <v>9</v>
      </c>
      <c r="B3" s="27" t="s">
        <v>15</v>
      </c>
      <c r="C3" s="27"/>
    </row>
    <row r="4" spans="1:6" x14ac:dyDescent="0.25">
      <c r="A4" t="s">
        <v>31</v>
      </c>
      <c r="B4" s="45">
        <v>3</v>
      </c>
      <c r="C4" s="39"/>
    </row>
    <row r="6" spans="1:6" x14ac:dyDescent="0.25">
      <c r="A6" t="s">
        <v>0</v>
      </c>
    </row>
    <row r="8" spans="1:6" x14ac:dyDescent="0.25">
      <c r="C8" s="1" t="s">
        <v>6</v>
      </c>
      <c r="D8" s="1" t="s">
        <v>37</v>
      </c>
      <c r="E8" s="1" t="s">
        <v>2</v>
      </c>
    </row>
    <row r="9" spans="1:6" x14ac:dyDescent="0.25">
      <c r="A9" s="8" t="s">
        <v>38</v>
      </c>
      <c r="B9" s="9" t="s">
        <v>36</v>
      </c>
      <c r="C9" s="9" t="s">
        <v>1</v>
      </c>
      <c r="D9" s="9" t="s">
        <v>1</v>
      </c>
      <c r="E9" s="9" t="s">
        <v>1</v>
      </c>
    </row>
    <row r="10" spans="1:6" x14ac:dyDescent="0.25">
      <c r="A10" s="28" t="s">
        <v>7</v>
      </c>
      <c r="B10" s="38">
        <v>40450</v>
      </c>
      <c r="C10" s="29">
        <v>0.1</v>
      </c>
      <c r="D10" s="29">
        <v>0.85</v>
      </c>
      <c r="E10" s="7">
        <f t="shared" ref="E10:E24" si="0">D10*C10</f>
        <v>8.5000000000000006E-2</v>
      </c>
      <c r="F10" s="3"/>
    </row>
    <row r="11" spans="1:6" x14ac:dyDescent="0.25">
      <c r="A11" s="30"/>
      <c r="B11" s="30"/>
      <c r="C11" s="31"/>
      <c r="D11" s="31"/>
      <c r="E11" s="7">
        <f t="shared" si="0"/>
        <v>0</v>
      </c>
      <c r="F11" s="3"/>
    </row>
    <row r="12" spans="1:6" x14ac:dyDescent="0.25">
      <c r="A12" s="28"/>
      <c r="B12" s="28"/>
      <c r="C12" s="29"/>
      <c r="D12" s="29"/>
      <c r="E12" s="7">
        <f t="shared" si="0"/>
        <v>0</v>
      </c>
      <c r="F12" s="3"/>
    </row>
    <row r="13" spans="1:6" x14ac:dyDescent="0.25">
      <c r="A13" s="30"/>
      <c r="B13" s="30"/>
      <c r="C13" s="31"/>
      <c r="D13" s="31"/>
      <c r="E13" s="7">
        <f t="shared" si="0"/>
        <v>0</v>
      </c>
      <c r="F13" s="3"/>
    </row>
    <row r="14" spans="1:6" x14ac:dyDescent="0.25">
      <c r="A14" s="28"/>
      <c r="B14" s="28"/>
      <c r="C14" s="29"/>
      <c r="D14" s="29"/>
      <c r="E14" s="7">
        <f t="shared" si="0"/>
        <v>0</v>
      </c>
      <c r="F14" s="3"/>
    </row>
    <row r="15" spans="1:6" x14ac:dyDescent="0.25">
      <c r="A15" s="30"/>
      <c r="B15" s="30"/>
      <c r="C15" s="31"/>
      <c r="D15" s="31"/>
      <c r="E15" s="7">
        <f t="shared" si="0"/>
        <v>0</v>
      </c>
      <c r="F15" s="3"/>
    </row>
    <row r="16" spans="1:6" x14ac:dyDescent="0.25">
      <c r="A16" s="28"/>
      <c r="B16" s="28"/>
      <c r="C16" s="29"/>
      <c r="D16" s="29"/>
      <c r="E16" s="7">
        <f t="shared" si="0"/>
        <v>0</v>
      </c>
      <c r="F16" s="3"/>
    </row>
    <row r="17" spans="1:6" x14ac:dyDescent="0.25">
      <c r="A17" s="30"/>
      <c r="B17" s="30"/>
      <c r="C17" s="31"/>
      <c r="D17" s="31"/>
      <c r="E17" s="7">
        <f t="shared" si="0"/>
        <v>0</v>
      </c>
      <c r="F17" s="3"/>
    </row>
    <row r="18" spans="1:6" x14ac:dyDescent="0.25">
      <c r="A18" s="28"/>
      <c r="B18" s="28"/>
      <c r="C18" s="29"/>
      <c r="D18" s="29"/>
      <c r="E18" s="7">
        <f t="shared" si="0"/>
        <v>0</v>
      </c>
      <c r="F18" s="3"/>
    </row>
    <row r="19" spans="1:6" x14ac:dyDescent="0.25">
      <c r="A19" s="30"/>
      <c r="B19" s="30"/>
      <c r="C19" s="31"/>
      <c r="D19" s="31"/>
      <c r="E19" s="7">
        <f t="shared" si="0"/>
        <v>0</v>
      </c>
      <c r="F19" s="3"/>
    </row>
    <row r="20" spans="1:6" x14ac:dyDescent="0.25">
      <c r="A20" s="28"/>
      <c r="B20" s="28"/>
      <c r="C20" s="29"/>
      <c r="D20" s="29"/>
      <c r="E20" s="7">
        <f t="shared" si="0"/>
        <v>0</v>
      </c>
      <c r="F20" s="3"/>
    </row>
    <row r="21" spans="1:6" x14ac:dyDescent="0.25">
      <c r="A21" s="30"/>
      <c r="B21" s="30"/>
      <c r="C21" s="31"/>
      <c r="D21" s="31"/>
      <c r="E21" s="7">
        <f t="shared" si="0"/>
        <v>0</v>
      </c>
      <c r="F21" s="3"/>
    </row>
    <row r="22" spans="1:6" x14ac:dyDescent="0.25">
      <c r="A22" s="28"/>
      <c r="B22" s="28"/>
      <c r="C22" s="29"/>
      <c r="D22" s="29"/>
      <c r="E22" s="7">
        <f t="shared" si="0"/>
        <v>0</v>
      </c>
      <c r="F22" s="3"/>
    </row>
    <row r="23" spans="1:6" x14ac:dyDescent="0.25">
      <c r="A23" s="30"/>
      <c r="B23" s="30"/>
      <c r="C23" s="31"/>
      <c r="D23" s="31"/>
      <c r="E23" s="7">
        <f t="shared" si="0"/>
        <v>0</v>
      </c>
      <c r="F23" s="3"/>
    </row>
    <row r="24" spans="1:6" x14ac:dyDescent="0.25">
      <c r="A24" s="28"/>
      <c r="B24" s="28"/>
      <c r="C24" s="29"/>
      <c r="D24" s="29"/>
      <c r="E24" s="7">
        <f t="shared" si="0"/>
        <v>0</v>
      </c>
      <c r="F24" s="3"/>
    </row>
    <row r="25" spans="1:6" x14ac:dyDescent="0.25">
      <c r="A25" s="14" t="s">
        <v>12</v>
      </c>
      <c r="B25" s="14"/>
      <c r="C25" s="7">
        <f>SUM(C$10:C$21)</f>
        <v>0.1</v>
      </c>
      <c r="D25" s="12">
        <f>(E25/C25)</f>
        <v>0.85</v>
      </c>
      <c r="E25" s="4">
        <f>SUM(E10:E21)</f>
        <v>8.5000000000000006E-2</v>
      </c>
      <c r="F25" s="3"/>
    </row>
    <row r="26" spans="1:6" x14ac:dyDescent="0.25">
      <c r="A26" s="2"/>
      <c r="B26" s="2"/>
      <c r="C26" s="7"/>
      <c r="D26" s="7"/>
      <c r="E26" s="5"/>
      <c r="F26" s="3"/>
    </row>
    <row r="27" spans="1:6" x14ac:dyDescent="0.25">
      <c r="A27" s="10" t="s">
        <v>3</v>
      </c>
      <c r="B27" s="10"/>
      <c r="C27" s="7">
        <f xml:space="preserve"> 1-C25</f>
        <v>0.9</v>
      </c>
      <c r="D27" s="7"/>
      <c r="E27" s="5"/>
      <c r="F27" s="3"/>
    </row>
    <row r="28" spans="1:6" x14ac:dyDescent="0.25">
      <c r="A28" s="2"/>
      <c r="B28" s="2"/>
      <c r="C28" s="7"/>
      <c r="D28" s="7"/>
      <c r="E28" s="5"/>
      <c r="F28" s="3"/>
    </row>
    <row r="29" spans="1:6" ht="30" customHeight="1" x14ac:dyDescent="0.25">
      <c r="A29" s="2"/>
      <c r="B29" s="2"/>
      <c r="C29" s="7"/>
      <c r="D29" s="15" t="s">
        <v>4</v>
      </c>
      <c r="E29" s="6"/>
      <c r="F29" s="3"/>
    </row>
    <row r="30" spans="1:6" x14ac:dyDescent="0.25">
      <c r="A30" s="2"/>
      <c r="B30" s="2"/>
      <c r="C30" s="7"/>
      <c r="D30" s="16" t="s">
        <v>5</v>
      </c>
      <c r="E30" s="11"/>
    </row>
    <row r="31" spans="1:6" x14ac:dyDescent="0.25">
      <c r="A31" t="s">
        <v>20</v>
      </c>
      <c r="C31" s="7"/>
      <c r="D31" s="17">
        <f>((0.5-E$25)/C$27)</f>
        <v>0.46111111111111108</v>
      </c>
      <c r="E31" s="7"/>
    </row>
    <row r="32" spans="1:6" x14ac:dyDescent="0.25">
      <c r="A32" t="s">
        <v>21</v>
      </c>
      <c r="C32" s="7"/>
      <c r="D32" s="17">
        <f>((0.6-E$25)/C$27)</f>
        <v>0.57222222222222219</v>
      </c>
      <c r="E32" s="7"/>
    </row>
    <row r="33" spans="1:6" x14ac:dyDescent="0.25">
      <c r="A33" t="s">
        <v>22</v>
      </c>
      <c r="C33" s="7"/>
      <c r="D33" s="17">
        <f>((0.7-E$25)/C$27)</f>
        <v>0.68333333333333335</v>
      </c>
      <c r="E33" s="7"/>
    </row>
    <row r="34" spans="1:6" x14ac:dyDescent="0.25">
      <c r="A34" t="s">
        <v>23</v>
      </c>
      <c r="C34" s="7"/>
      <c r="D34" s="17">
        <f>((0.8-E$25)/C$27)</f>
        <v>0.79444444444444451</v>
      </c>
      <c r="E34" s="7"/>
    </row>
    <row r="35" spans="1:6" x14ac:dyDescent="0.25">
      <c r="A35" t="s">
        <v>24</v>
      </c>
      <c r="C35" s="7"/>
      <c r="D35" s="17">
        <f>((0.9-E$25)/C$27)</f>
        <v>0.90555555555555556</v>
      </c>
      <c r="E35" s="7"/>
    </row>
    <row r="36" spans="1:6" x14ac:dyDescent="0.25">
      <c r="A36" t="s">
        <v>25</v>
      </c>
      <c r="C36" s="7"/>
      <c r="D36" s="17">
        <f>((1-E$25)/C$27)</f>
        <v>1.0166666666666666</v>
      </c>
      <c r="E36" s="7"/>
    </row>
    <row r="37" spans="1:6" x14ac:dyDescent="0.25">
      <c r="C37" s="3"/>
      <c r="D37" s="3"/>
      <c r="E37" s="3"/>
      <c r="F37" s="3"/>
    </row>
    <row r="38" spans="1:6" x14ac:dyDescent="0.25">
      <c r="C38" s="3"/>
      <c r="D38" s="3"/>
      <c r="E38" s="3"/>
      <c r="F38" s="3"/>
    </row>
  </sheetData>
  <sheetProtection sheet="1" objects="1" scenarios="1" selectLockedCells="1"/>
  <pageMargins left="0.70866141732283472" right="0.70866141732283472" top="0.74803149606299213" bottom="0.74803149606299213" header="0.31496062992125984" footer="0.31496062992125984"/>
  <pageSetup scale="85"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8"/>
  <sheetViews>
    <sheetView showGridLines="0" zoomScaleNormal="100" workbookViewId="0">
      <selection activeCell="A10" sqref="A10"/>
    </sheetView>
  </sheetViews>
  <sheetFormatPr defaultRowHeight="15" x14ac:dyDescent="0.25"/>
  <cols>
    <col min="1" max="1" width="21.28515625" customWidth="1"/>
    <col min="2" max="2" width="11.7109375" customWidth="1"/>
    <col min="3" max="3" width="11.140625" customWidth="1"/>
    <col min="4" max="4" width="13.28515625" customWidth="1"/>
    <col min="5" max="5" width="14.28515625" customWidth="1"/>
    <col min="6" max="6" width="15.42578125" customWidth="1"/>
    <col min="7" max="7" width="20.28515625" customWidth="1"/>
    <col min="8" max="8" width="11" customWidth="1"/>
  </cols>
  <sheetData>
    <row r="1" spans="1:6" ht="69" customHeight="1" x14ac:dyDescent="0.9">
      <c r="A1" s="18"/>
      <c r="B1" s="18"/>
      <c r="C1" s="13"/>
      <c r="D1" s="13"/>
      <c r="E1" s="13"/>
    </row>
    <row r="3" spans="1:6" x14ac:dyDescent="0.25">
      <c r="A3" t="s">
        <v>9</v>
      </c>
      <c r="B3" s="27" t="s">
        <v>39</v>
      </c>
      <c r="C3" s="27"/>
    </row>
    <row r="4" spans="1:6" x14ac:dyDescent="0.25">
      <c r="A4" t="s">
        <v>31</v>
      </c>
      <c r="B4" s="45">
        <v>3</v>
      </c>
      <c r="C4" s="39"/>
    </row>
    <row r="6" spans="1:6" x14ac:dyDescent="0.25">
      <c r="A6" t="s">
        <v>0</v>
      </c>
    </row>
    <row r="8" spans="1:6" x14ac:dyDescent="0.25">
      <c r="C8" s="1" t="s">
        <v>6</v>
      </c>
      <c r="D8" s="1" t="s">
        <v>37</v>
      </c>
      <c r="E8" s="1" t="s">
        <v>2</v>
      </c>
    </row>
    <row r="9" spans="1:6" x14ac:dyDescent="0.25">
      <c r="A9" s="8" t="s">
        <v>38</v>
      </c>
      <c r="B9" s="9" t="s">
        <v>36</v>
      </c>
      <c r="C9" s="9" t="s">
        <v>1</v>
      </c>
      <c r="D9" s="9" t="s">
        <v>1</v>
      </c>
      <c r="E9" s="9" t="s">
        <v>1</v>
      </c>
    </row>
    <row r="10" spans="1:6" x14ac:dyDescent="0.25">
      <c r="A10" s="28" t="s">
        <v>7</v>
      </c>
      <c r="B10" s="38">
        <v>40450</v>
      </c>
      <c r="C10" s="29">
        <v>0.1</v>
      </c>
      <c r="D10" s="29">
        <v>0.85</v>
      </c>
      <c r="E10" s="7">
        <f t="shared" ref="E10:E24" si="0">D10*C10</f>
        <v>8.5000000000000006E-2</v>
      </c>
      <c r="F10" s="3"/>
    </row>
    <row r="11" spans="1:6" x14ac:dyDescent="0.25">
      <c r="A11" s="30"/>
      <c r="B11" s="30"/>
      <c r="C11" s="31"/>
      <c r="D11" s="31"/>
      <c r="E11" s="7">
        <f t="shared" si="0"/>
        <v>0</v>
      </c>
      <c r="F11" s="3"/>
    </row>
    <row r="12" spans="1:6" x14ac:dyDescent="0.25">
      <c r="A12" s="28"/>
      <c r="B12" s="28"/>
      <c r="C12" s="29"/>
      <c r="D12" s="29"/>
      <c r="E12" s="7">
        <f t="shared" si="0"/>
        <v>0</v>
      </c>
      <c r="F12" s="3"/>
    </row>
    <row r="13" spans="1:6" x14ac:dyDescent="0.25">
      <c r="A13" s="30"/>
      <c r="B13" s="30"/>
      <c r="C13" s="31"/>
      <c r="D13" s="31"/>
      <c r="E13" s="7">
        <f t="shared" si="0"/>
        <v>0</v>
      </c>
      <c r="F13" s="3"/>
    </row>
    <row r="14" spans="1:6" x14ac:dyDescent="0.25">
      <c r="A14" s="28"/>
      <c r="B14" s="28"/>
      <c r="C14" s="29"/>
      <c r="D14" s="29"/>
      <c r="E14" s="7">
        <f t="shared" si="0"/>
        <v>0</v>
      </c>
      <c r="F14" s="3"/>
    </row>
    <row r="15" spans="1:6" x14ac:dyDescent="0.25">
      <c r="A15" s="30"/>
      <c r="B15" s="30"/>
      <c r="C15" s="31"/>
      <c r="D15" s="31"/>
      <c r="E15" s="7">
        <f t="shared" si="0"/>
        <v>0</v>
      </c>
      <c r="F15" s="3"/>
    </row>
    <row r="16" spans="1:6" x14ac:dyDescent="0.25">
      <c r="A16" s="28"/>
      <c r="B16" s="28"/>
      <c r="C16" s="29"/>
      <c r="D16" s="29"/>
      <c r="E16" s="7">
        <f t="shared" si="0"/>
        <v>0</v>
      </c>
      <c r="F16" s="3"/>
    </row>
    <row r="17" spans="1:6" x14ac:dyDescent="0.25">
      <c r="A17" s="30"/>
      <c r="B17" s="30"/>
      <c r="C17" s="31"/>
      <c r="D17" s="31"/>
      <c r="E17" s="7">
        <f t="shared" si="0"/>
        <v>0</v>
      </c>
      <c r="F17" s="3"/>
    </row>
    <row r="18" spans="1:6" x14ac:dyDescent="0.25">
      <c r="A18" s="28"/>
      <c r="B18" s="28"/>
      <c r="C18" s="29"/>
      <c r="D18" s="29"/>
      <c r="E18" s="7">
        <f t="shared" si="0"/>
        <v>0</v>
      </c>
      <c r="F18" s="3"/>
    </row>
    <row r="19" spans="1:6" x14ac:dyDescent="0.25">
      <c r="A19" s="30"/>
      <c r="B19" s="30"/>
      <c r="C19" s="31"/>
      <c r="D19" s="31"/>
      <c r="E19" s="7">
        <f t="shared" si="0"/>
        <v>0</v>
      </c>
      <c r="F19" s="3"/>
    </row>
    <row r="20" spans="1:6" x14ac:dyDescent="0.25">
      <c r="A20" s="28"/>
      <c r="B20" s="28"/>
      <c r="C20" s="29"/>
      <c r="D20" s="29"/>
      <c r="E20" s="7">
        <f t="shared" si="0"/>
        <v>0</v>
      </c>
      <c r="F20" s="3"/>
    </row>
    <row r="21" spans="1:6" x14ac:dyDescent="0.25">
      <c r="A21" s="30"/>
      <c r="B21" s="30"/>
      <c r="C21" s="31"/>
      <c r="D21" s="31"/>
      <c r="E21" s="7">
        <f t="shared" si="0"/>
        <v>0</v>
      </c>
      <c r="F21" s="3"/>
    </row>
    <row r="22" spans="1:6" x14ac:dyDescent="0.25">
      <c r="A22" s="28"/>
      <c r="B22" s="28"/>
      <c r="C22" s="29"/>
      <c r="D22" s="29"/>
      <c r="E22" s="7">
        <f t="shared" si="0"/>
        <v>0</v>
      </c>
      <c r="F22" s="3"/>
    </row>
    <row r="23" spans="1:6" x14ac:dyDescent="0.25">
      <c r="A23" s="30"/>
      <c r="B23" s="30"/>
      <c r="C23" s="31"/>
      <c r="D23" s="31"/>
      <c r="E23" s="7">
        <f t="shared" si="0"/>
        <v>0</v>
      </c>
      <c r="F23" s="3"/>
    </row>
    <row r="24" spans="1:6" x14ac:dyDescent="0.25">
      <c r="A24" s="28"/>
      <c r="B24" s="28"/>
      <c r="C24" s="29"/>
      <c r="D24" s="29"/>
      <c r="E24" s="7">
        <f t="shared" si="0"/>
        <v>0</v>
      </c>
      <c r="F24" s="3"/>
    </row>
    <row r="25" spans="1:6" x14ac:dyDescent="0.25">
      <c r="A25" s="14" t="s">
        <v>12</v>
      </c>
      <c r="B25" s="14"/>
      <c r="C25" s="7">
        <f>SUM(C$10:C$21)</f>
        <v>0.1</v>
      </c>
      <c r="D25" s="12">
        <f>(E25/C25)</f>
        <v>0.85</v>
      </c>
      <c r="E25" s="4">
        <f>SUM(E10:E21)</f>
        <v>8.5000000000000006E-2</v>
      </c>
      <c r="F25" s="3"/>
    </row>
    <row r="26" spans="1:6" x14ac:dyDescent="0.25">
      <c r="A26" s="2"/>
      <c r="B26" s="2"/>
      <c r="C26" s="7"/>
      <c r="D26" s="7"/>
      <c r="E26" s="5"/>
      <c r="F26" s="3"/>
    </row>
    <row r="27" spans="1:6" x14ac:dyDescent="0.25">
      <c r="A27" s="10" t="s">
        <v>3</v>
      </c>
      <c r="B27" s="10"/>
      <c r="C27" s="7">
        <f xml:space="preserve"> 1-C25</f>
        <v>0.9</v>
      </c>
      <c r="D27" s="7"/>
      <c r="E27" s="5"/>
      <c r="F27" s="3"/>
    </row>
    <row r="28" spans="1:6" x14ac:dyDescent="0.25">
      <c r="A28" s="2"/>
      <c r="B28" s="2"/>
      <c r="C28" s="7"/>
      <c r="D28" s="7"/>
      <c r="E28" s="5"/>
      <c r="F28" s="3"/>
    </row>
    <row r="29" spans="1:6" ht="30" customHeight="1" x14ac:dyDescent="0.25">
      <c r="A29" s="2"/>
      <c r="B29" s="2"/>
      <c r="C29" s="7"/>
      <c r="D29" s="15" t="s">
        <v>4</v>
      </c>
      <c r="E29" s="6"/>
      <c r="F29" s="3"/>
    </row>
    <row r="30" spans="1:6" x14ac:dyDescent="0.25">
      <c r="A30" s="2"/>
      <c r="B30" s="2"/>
      <c r="C30" s="7"/>
      <c r="D30" s="16" t="s">
        <v>5</v>
      </c>
      <c r="E30" s="11"/>
    </row>
    <row r="31" spans="1:6" x14ac:dyDescent="0.25">
      <c r="A31" t="s">
        <v>20</v>
      </c>
      <c r="C31" s="7"/>
      <c r="D31" s="17">
        <f>((0.5-E$25)/C$27)</f>
        <v>0.46111111111111108</v>
      </c>
      <c r="E31" s="7"/>
    </row>
    <row r="32" spans="1:6" x14ac:dyDescent="0.25">
      <c r="A32" t="s">
        <v>21</v>
      </c>
      <c r="C32" s="7"/>
      <c r="D32" s="17">
        <f>((0.6-E$25)/C$27)</f>
        <v>0.57222222222222219</v>
      </c>
      <c r="E32" s="7"/>
    </row>
    <row r="33" spans="1:6" x14ac:dyDescent="0.25">
      <c r="A33" t="s">
        <v>22</v>
      </c>
      <c r="C33" s="7"/>
      <c r="D33" s="17">
        <f>((0.7-E$25)/C$27)</f>
        <v>0.68333333333333335</v>
      </c>
      <c r="E33" s="7"/>
    </row>
    <row r="34" spans="1:6" x14ac:dyDescent="0.25">
      <c r="A34" t="s">
        <v>23</v>
      </c>
      <c r="C34" s="7"/>
      <c r="D34" s="17">
        <f>((0.8-E$25)/C$27)</f>
        <v>0.79444444444444451</v>
      </c>
      <c r="E34" s="7"/>
    </row>
    <row r="35" spans="1:6" x14ac:dyDescent="0.25">
      <c r="A35" t="s">
        <v>24</v>
      </c>
      <c r="C35" s="7"/>
      <c r="D35" s="17">
        <f>((0.9-E$25)/C$27)</f>
        <v>0.90555555555555556</v>
      </c>
      <c r="E35" s="7"/>
    </row>
    <row r="36" spans="1:6" x14ac:dyDescent="0.25">
      <c r="A36" t="s">
        <v>25</v>
      </c>
      <c r="C36" s="7"/>
      <c r="D36" s="17">
        <f>((1-E$25)/C$27)</f>
        <v>1.0166666666666666</v>
      </c>
      <c r="E36" s="7"/>
    </row>
    <row r="37" spans="1:6" x14ac:dyDescent="0.25">
      <c r="C37" s="3"/>
      <c r="D37" s="3"/>
      <c r="E37" s="3"/>
      <c r="F37" s="3"/>
    </row>
    <row r="38" spans="1:6" x14ac:dyDescent="0.25">
      <c r="C38" s="3"/>
      <c r="D38" s="3"/>
      <c r="E38" s="3"/>
      <c r="F38" s="3"/>
    </row>
  </sheetData>
  <sheetProtection sheet="1" objects="1" scenarios="1" selectLockedCells="1"/>
  <pageMargins left="0.70866141732283472" right="0.70866141732283472" top="0.74803149606299213" bottom="0.74803149606299213" header="0.31496062992125984" footer="0.31496062992125984"/>
  <pageSetup scale="85"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8"/>
  <sheetViews>
    <sheetView showGridLines="0" zoomScaleNormal="100" workbookViewId="0">
      <selection activeCell="B4" sqref="B4"/>
    </sheetView>
  </sheetViews>
  <sheetFormatPr defaultRowHeight="15" x14ac:dyDescent="0.25"/>
  <cols>
    <col min="1" max="1" width="21.28515625" customWidth="1"/>
    <col min="2" max="2" width="11.7109375" customWidth="1"/>
    <col min="3" max="3" width="11.140625" customWidth="1"/>
    <col min="4" max="4" width="13.28515625" customWidth="1"/>
    <col min="5" max="5" width="14.28515625" customWidth="1"/>
    <col min="6" max="6" width="15.42578125" customWidth="1"/>
    <col min="7" max="7" width="20.28515625" customWidth="1"/>
    <col min="8" max="8" width="11" customWidth="1"/>
  </cols>
  <sheetData>
    <row r="1" spans="1:6" ht="69" customHeight="1" x14ac:dyDescent="0.9">
      <c r="A1" s="18"/>
      <c r="B1" s="18"/>
      <c r="C1" s="13"/>
      <c r="D1" s="13"/>
      <c r="E1" s="13"/>
    </row>
    <row r="3" spans="1:6" x14ac:dyDescent="0.25">
      <c r="A3" t="s">
        <v>9</v>
      </c>
      <c r="B3" s="32" t="s">
        <v>16</v>
      </c>
      <c r="C3" s="27"/>
    </row>
    <row r="4" spans="1:6" x14ac:dyDescent="0.25">
      <c r="A4" t="s">
        <v>31</v>
      </c>
      <c r="B4" s="45">
        <v>3</v>
      </c>
      <c r="C4" s="39"/>
    </row>
    <row r="6" spans="1:6" x14ac:dyDescent="0.25">
      <c r="A6" t="s">
        <v>0</v>
      </c>
    </row>
    <row r="8" spans="1:6" x14ac:dyDescent="0.25">
      <c r="C8" s="1" t="s">
        <v>6</v>
      </c>
      <c r="D8" s="1" t="s">
        <v>37</v>
      </c>
      <c r="E8" s="1" t="s">
        <v>2</v>
      </c>
    </row>
    <row r="9" spans="1:6" x14ac:dyDescent="0.25">
      <c r="A9" s="8" t="s">
        <v>38</v>
      </c>
      <c r="B9" s="9" t="s">
        <v>36</v>
      </c>
      <c r="C9" s="9" t="s">
        <v>1</v>
      </c>
      <c r="D9" s="9" t="s">
        <v>1</v>
      </c>
      <c r="E9" s="9" t="s">
        <v>1</v>
      </c>
    </row>
    <row r="10" spans="1:6" x14ac:dyDescent="0.25">
      <c r="A10" s="28" t="s">
        <v>7</v>
      </c>
      <c r="B10" s="38">
        <v>40450</v>
      </c>
      <c r="C10" s="29">
        <v>0.1</v>
      </c>
      <c r="D10" s="29">
        <v>0.85</v>
      </c>
      <c r="E10" s="7">
        <f t="shared" ref="E10:E24" si="0">D10*C10</f>
        <v>8.5000000000000006E-2</v>
      </c>
      <c r="F10" s="3"/>
    </row>
    <row r="11" spans="1:6" x14ac:dyDescent="0.25">
      <c r="A11" s="30"/>
      <c r="B11" s="30"/>
      <c r="C11" s="31"/>
      <c r="D11" s="31"/>
      <c r="E11" s="7">
        <f t="shared" si="0"/>
        <v>0</v>
      </c>
      <c r="F11" s="3"/>
    </row>
    <row r="12" spans="1:6" x14ac:dyDescent="0.25">
      <c r="A12" s="28"/>
      <c r="B12" s="28"/>
      <c r="C12" s="29"/>
      <c r="D12" s="29"/>
      <c r="E12" s="7">
        <f t="shared" si="0"/>
        <v>0</v>
      </c>
      <c r="F12" s="3"/>
    </row>
    <row r="13" spans="1:6" x14ac:dyDescent="0.25">
      <c r="A13" s="30"/>
      <c r="B13" s="30"/>
      <c r="C13" s="31"/>
      <c r="D13" s="31"/>
      <c r="E13" s="7">
        <f t="shared" si="0"/>
        <v>0</v>
      </c>
      <c r="F13" s="3"/>
    </row>
    <row r="14" spans="1:6" x14ac:dyDescent="0.25">
      <c r="A14" s="28"/>
      <c r="B14" s="28"/>
      <c r="C14" s="29"/>
      <c r="D14" s="29"/>
      <c r="E14" s="7">
        <f t="shared" si="0"/>
        <v>0</v>
      </c>
      <c r="F14" s="3"/>
    </row>
    <row r="15" spans="1:6" x14ac:dyDescent="0.25">
      <c r="A15" s="30"/>
      <c r="B15" s="30"/>
      <c r="C15" s="31"/>
      <c r="D15" s="31"/>
      <c r="E15" s="7">
        <f t="shared" si="0"/>
        <v>0</v>
      </c>
      <c r="F15" s="3"/>
    </row>
    <row r="16" spans="1:6" x14ac:dyDescent="0.25">
      <c r="A16" s="28"/>
      <c r="B16" s="28"/>
      <c r="C16" s="29"/>
      <c r="D16" s="29"/>
      <c r="E16" s="7">
        <f t="shared" si="0"/>
        <v>0</v>
      </c>
      <c r="F16" s="3"/>
    </row>
    <row r="17" spans="1:6" x14ac:dyDescent="0.25">
      <c r="A17" s="30"/>
      <c r="B17" s="30"/>
      <c r="C17" s="31"/>
      <c r="D17" s="31"/>
      <c r="E17" s="7">
        <f t="shared" si="0"/>
        <v>0</v>
      </c>
      <c r="F17" s="3"/>
    </row>
    <row r="18" spans="1:6" x14ac:dyDescent="0.25">
      <c r="A18" s="28"/>
      <c r="B18" s="28"/>
      <c r="C18" s="29"/>
      <c r="D18" s="29"/>
      <c r="E18" s="7">
        <f t="shared" si="0"/>
        <v>0</v>
      </c>
      <c r="F18" s="3"/>
    </row>
    <row r="19" spans="1:6" x14ac:dyDescent="0.25">
      <c r="A19" s="30"/>
      <c r="B19" s="30"/>
      <c r="C19" s="31"/>
      <c r="D19" s="31"/>
      <c r="E19" s="7">
        <f t="shared" si="0"/>
        <v>0</v>
      </c>
      <c r="F19" s="3"/>
    </row>
    <row r="20" spans="1:6" x14ac:dyDescent="0.25">
      <c r="A20" s="28"/>
      <c r="B20" s="28"/>
      <c r="C20" s="29"/>
      <c r="D20" s="29"/>
      <c r="E20" s="7">
        <f t="shared" si="0"/>
        <v>0</v>
      </c>
      <c r="F20" s="3"/>
    </row>
    <row r="21" spans="1:6" x14ac:dyDescent="0.25">
      <c r="A21" s="30"/>
      <c r="B21" s="30"/>
      <c r="C21" s="31"/>
      <c r="D21" s="31"/>
      <c r="E21" s="7">
        <f t="shared" si="0"/>
        <v>0</v>
      </c>
      <c r="F21" s="3"/>
    </row>
    <row r="22" spans="1:6" x14ac:dyDescent="0.25">
      <c r="A22" s="28"/>
      <c r="B22" s="28"/>
      <c r="C22" s="29"/>
      <c r="D22" s="29"/>
      <c r="E22" s="7">
        <f t="shared" si="0"/>
        <v>0</v>
      </c>
      <c r="F22" s="3"/>
    </row>
    <row r="23" spans="1:6" x14ac:dyDescent="0.25">
      <c r="A23" s="30"/>
      <c r="B23" s="30"/>
      <c r="C23" s="31"/>
      <c r="D23" s="31"/>
      <c r="E23" s="7">
        <f t="shared" si="0"/>
        <v>0</v>
      </c>
      <c r="F23" s="3"/>
    </row>
    <row r="24" spans="1:6" x14ac:dyDescent="0.25">
      <c r="A24" s="28"/>
      <c r="B24" s="28"/>
      <c r="C24" s="29"/>
      <c r="D24" s="29"/>
      <c r="E24" s="7">
        <f t="shared" si="0"/>
        <v>0</v>
      </c>
      <c r="F24" s="3"/>
    </row>
    <row r="25" spans="1:6" x14ac:dyDescent="0.25">
      <c r="A25" s="14" t="s">
        <v>12</v>
      </c>
      <c r="B25" s="14"/>
      <c r="C25" s="7">
        <f>SUM(C$10:C$21)</f>
        <v>0.1</v>
      </c>
      <c r="D25" s="12">
        <f>(E25/C25)</f>
        <v>0.85</v>
      </c>
      <c r="E25" s="4">
        <f>SUM(E10:E21)</f>
        <v>8.5000000000000006E-2</v>
      </c>
      <c r="F25" s="3"/>
    </row>
    <row r="26" spans="1:6" x14ac:dyDescent="0.25">
      <c r="A26" s="2"/>
      <c r="B26" s="2"/>
      <c r="C26" s="7"/>
      <c r="D26" s="7"/>
      <c r="E26" s="5"/>
      <c r="F26" s="3"/>
    </row>
    <row r="27" spans="1:6" x14ac:dyDescent="0.25">
      <c r="A27" s="10" t="s">
        <v>3</v>
      </c>
      <c r="B27" s="10"/>
      <c r="C27" s="7">
        <f xml:space="preserve"> 1-C25</f>
        <v>0.9</v>
      </c>
      <c r="D27" s="7"/>
      <c r="E27" s="5"/>
      <c r="F27" s="3"/>
    </row>
    <row r="28" spans="1:6" x14ac:dyDescent="0.25">
      <c r="A28" s="2"/>
      <c r="B28" s="2"/>
      <c r="C28" s="7"/>
      <c r="D28" s="7"/>
      <c r="E28" s="5"/>
      <c r="F28" s="3"/>
    </row>
    <row r="29" spans="1:6" ht="30" customHeight="1" x14ac:dyDescent="0.25">
      <c r="A29" s="2"/>
      <c r="B29" s="2"/>
      <c r="C29" s="7"/>
      <c r="D29" s="15" t="s">
        <v>4</v>
      </c>
      <c r="E29" s="6"/>
      <c r="F29" s="3"/>
    </row>
    <row r="30" spans="1:6" x14ac:dyDescent="0.25">
      <c r="A30" s="2"/>
      <c r="B30" s="2"/>
      <c r="C30" s="7"/>
      <c r="D30" s="16" t="s">
        <v>5</v>
      </c>
      <c r="E30" s="11"/>
    </row>
    <row r="31" spans="1:6" x14ac:dyDescent="0.25">
      <c r="A31" t="s">
        <v>20</v>
      </c>
      <c r="C31" s="7"/>
      <c r="D31" s="17">
        <f>((0.5-E$25)/C$27)</f>
        <v>0.46111111111111108</v>
      </c>
      <c r="E31" s="7"/>
    </row>
    <row r="32" spans="1:6" x14ac:dyDescent="0.25">
      <c r="A32" t="s">
        <v>21</v>
      </c>
      <c r="C32" s="7"/>
      <c r="D32" s="17">
        <f>((0.6-E$25)/C$27)</f>
        <v>0.57222222222222219</v>
      </c>
      <c r="E32" s="7"/>
    </row>
    <row r="33" spans="1:6" x14ac:dyDescent="0.25">
      <c r="A33" t="s">
        <v>22</v>
      </c>
      <c r="C33" s="7"/>
      <c r="D33" s="17">
        <f>((0.7-E$25)/C$27)</f>
        <v>0.68333333333333335</v>
      </c>
      <c r="E33" s="7"/>
    </row>
    <row r="34" spans="1:6" x14ac:dyDescent="0.25">
      <c r="A34" t="s">
        <v>23</v>
      </c>
      <c r="C34" s="7"/>
      <c r="D34" s="17">
        <f>((0.8-E$25)/C$27)</f>
        <v>0.79444444444444451</v>
      </c>
      <c r="E34" s="7"/>
    </row>
    <row r="35" spans="1:6" x14ac:dyDescent="0.25">
      <c r="A35" t="s">
        <v>24</v>
      </c>
      <c r="C35" s="7"/>
      <c r="D35" s="17">
        <f>((0.9-E$25)/C$27)</f>
        <v>0.90555555555555556</v>
      </c>
      <c r="E35" s="7"/>
    </row>
    <row r="36" spans="1:6" x14ac:dyDescent="0.25">
      <c r="A36" t="s">
        <v>25</v>
      </c>
      <c r="C36" s="7"/>
      <c r="D36" s="17">
        <f>((1-E$25)/C$27)</f>
        <v>1.0166666666666666</v>
      </c>
      <c r="E36" s="7"/>
    </row>
    <row r="37" spans="1:6" x14ac:dyDescent="0.25">
      <c r="C37" s="3"/>
      <c r="D37" s="3"/>
      <c r="E37" s="3"/>
      <c r="F37" s="3"/>
    </row>
    <row r="38" spans="1:6" x14ac:dyDescent="0.25">
      <c r="C38" s="3"/>
      <c r="D38" s="3"/>
      <c r="E38" s="3"/>
      <c r="F38" s="3"/>
    </row>
  </sheetData>
  <sheetProtection sheet="1" objects="1" scenarios="1" selectLockedCells="1"/>
  <pageMargins left="0.70866141732283472" right="0.70866141732283472" top="0.74803149606299213" bottom="0.74803149606299213" header="0.31496062992125984" footer="0.31496062992125984"/>
  <pageSetup scale="85"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
  <sheetViews>
    <sheetView showGridLines="0" workbookViewId="0">
      <selection activeCell="A9" sqref="A9"/>
    </sheetView>
  </sheetViews>
  <sheetFormatPr defaultRowHeight="15" x14ac:dyDescent="0.25"/>
  <cols>
    <col min="1" max="1" width="24.85546875" customWidth="1"/>
    <col min="2" max="2" width="18.7109375" customWidth="1"/>
  </cols>
  <sheetData>
    <row r="1" spans="1:9" ht="46.5" x14ac:dyDescent="0.7">
      <c r="A1" s="18"/>
    </row>
    <row r="2" spans="1:9" ht="35.25" customHeight="1" x14ac:dyDescent="0.7">
      <c r="A2" s="19"/>
    </row>
    <row r="3" spans="1:9" ht="15.75" x14ac:dyDescent="0.25">
      <c r="A3" s="20" t="s">
        <v>8</v>
      </c>
      <c r="B3" s="20" t="s">
        <v>11</v>
      </c>
      <c r="C3" s="9" t="s">
        <v>35</v>
      </c>
    </row>
    <row r="4" spans="1:9" ht="15.75" x14ac:dyDescent="0.25">
      <c r="A4" s="36" t="str">
        <f>('Course #1'!B3)</f>
        <v>e.g. Biology 1070</v>
      </c>
      <c r="B4" s="37">
        <f>('Course #1'!D25)</f>
        <v>0.85</v>
      </c>
      <c r="C4" s="40">
        <f>('Course #1'!B4)</f>
        <v>3</v>
      </c>
    </row>
    <row r="5" spans="1:9" ht="15.75" x14ac:dyDescent="0.25">
      <c r="A5" s="34" t="str">
        <f>('Course #2'!B3)</f>
        <v>e.g. Physics 1070</v>
      </c>
      <c r="B5" s="33">
        <f>('Course #2'!D25)</f>
        <v>0.85</v>
      </c>
      <c r="C5" s="41">
        <f>('Course #2'!B4)</f>
        <v>3</v>
      </c>
    </row>
    <row r="6" spans="1:9" ht="15.75" x14ac:dyDescent="0.25">
      <c r="A6" s="36" t="str">
        <f>('Course #3'!B3)</f>
        <v>e.g. Chemistry 1040</v>
      </c>
      <c r="B6" s="37">
        <f>('Course #3'!D25)</f>
        <v>0.85</v>
      </c>
      <c r="C6" s="40">
        <f>('Course #3'!B4)</f>
        <v>3</v>
      </c>
    </row>
    <row r="7" spans="1:9" ht="15.75" x14ac:dyDescent="0.25">
      <c r="A7" s="34" t="str">
        <f>('Course #4'!B3)</f>
        <v>e.g. Math 1080</v>
      </c>
      <c r="B7" s="33">
        <f>('Course #4'!D25)</f>
        <v>0.85</v>
      </c>
      <c r="C7" s="41">
        <f>('Course #4'!B4)</f>
        <v>3</v>
      </c>
    </row>
    <row r="8" spans="1:9" ht="15.75" x14ac:dyDescent="0.25">
      <c r="A8" s="36" t="str">
        <f>('Course #5'!B3)</f>
        <v>e.g. Psychology 1000</v>
      </c>
      <c r="B8" s="37">
        <f>('Course #5'!D25)</f>
        <v>0.85</v>
      </c>
      <c r="C8" s="40">
        <f>('Course #5'!B4)</f>
        <v>3</v>
      </c>
    </row>
    <row r="9" spans="1:9" ht="15.75" x14ac:dyDescent="0.25">
      <c r="A9" s="35" t="str">
        <f>('Course #6'!B3)</f>
        <v>e.g. Geography 1200</v>
      </c>
      <c r="B9" s="33">
        <f>('Course #6'!D25)</f>
        <v>0.85</v>
      </c>
      <c r="C9" s="41">
        <f>('Course #6'!B4)</f>
        <v>3</v>
      </c>
    </row>
    <row r="10" spans="1:9" ht="15.75" x14ac:dyDescent="0.25">
      <c r="A10" s="21"/>
      <c r="B10" s="22">
        <f>SUM(B4*C4,B5*C5,B6*C6,B7*C7,B8*C8,B9*C9)/(SUM(C4:C9))</f>
        <v>0.85000000000000009</v>
      </c>
    </row>
    <row r="11" spans="1:9" x14ac:dyDescent="0.25">
      <c r="G11" s="23"/>
      <c r="H11" s="23"/>
      <c r="I11" s="23"/>
    </row>
    <row r="12" spans="1:9" x14ac:dyDescent="0.25">
      <c r="I12" s="23"/>
    </row>
  </sheetData>
  <sheetProtection sheet="1" objects="1" scenarios="1" selectLockedCells="1"/>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Guidelines</vt:lpstr>
      <vt:lpstr>Course #1</vt:lpstr>
      <vt:lpstr>Course #2</vt:lpstr>
      <vt:lpstr>Course #3</vt:lpstr>
      <vt:lpstr>Course #4</vt:lpstr>
      <vt:lpstr>Course #5</vt:lpstr>
      <vt:lpstr>Course #6</vt:lpstr>
      <vt:lpstr>Semester Average</vt:lpstr>
    </vt:vector>
  </TitlesOfParts>
  <Company>University of Guelph</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liblocal</dc:creator>
  <cp:lastModifiedBy>Rob</cp:lastModifiedBy>
  <cp:lastPrinted>2010-07-13T13:15:20Z</cp:lastPrinted>
  <dcterms:created xsi:type="dcterms:W3CDTF">2010-03-22T14:25:46Z</dcterms:created>
  <dcterms:modified xsi:type="dcterms:W3CDTF">2016-08-16T20:51:27Z</dcterms:modified>
</cp:coreProperties>
</file>